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Drive\Tribal\#FOAs\GO FY2019 Deployment FOA (DE-FOA-0002032)\FOA Deployment 2019 (DE-FOA-0002032)\Documents for Upload to Exchange\"/>
    </mc:Choice>
  </mc:AlternateContent>
  <bookViews>
    <workbookView xWindow="0" yWindow="900" windowWidth="14400" windowHeight="5460" tabRatio="256"/>
  </bookViews>
  <sheets>
    <sheet name="Metrics" sheetId="1" r:id="rId1"/>
    <sheet name="Metrics Backend Data" sheetId="2" state="hidden" r:id="rId2"/>
  </sheets>
  <definedNames>
    <definedName name="_xlnm.Print_Area" localSheetId="0">Metrics!$A$1:$L$109</definedName>
    <definedName name="Z_D3DD8DD3_CF36_4777_8F78_0361F3810C31_.wvu.PrintArea" localSheetId="0" hidden="1">Metrics!$A$1:$L$109</definedName>
  </definedNames>
  <calcPr calcId="152511"/>
  <customWorkbookViews>
    <customWorkbookView name="Jones, Thomas (CONTR) - Personal View" guid="{D3DD8DD3-CF36-4777-8F78-0361F3810C31}" mergeInterval="0" personalView="1" xWindow="52" yWindow="41" windowWidth="1563" windowHeight="728" tabRatio="837" activeSheetId="1"/>
  </customWorkbookViews>
</workbook>
</file>

<file path=xl/calcChain.xml><?xml version="1.0" encoding="utf-8"?>
<calcChain xmlns="http://schemas.openxmlformats.org/spreadsheetml/2006/main">
  <c r="D18" i="2" l="1"/>
  <c r="E18" i="2"/>
  <c r="G18" i="2"/>
  <c r="C19" i="2"/>
  <c r="D20" i="2" l="1"/>
  <c r="E20" i="2"/>
  <c r="G20" i="2"/>
  <c r="J80" i="1" l="1"/>
  <c r="J81" i="1" l="1"/>
  <c r="K82" i="1"/>
  <c r="J82" i="1"/>
  <c r="K81" i="1"/>
  <c r="K80" i="1"/>
</calcChain>
</file>

<file path=xl/sharedStrings.xml><?xml version="1.0" encoding="utf-8"?>
<sst xmlns="http://schemas.openxmlformats.org/spreadsheetml/2006/main" count="529" uniqueCount="311">
  <si>
    <t>Yes</t>
  </si>
  <si>
    <t>No</t>
  </si>
  <si>
    <t xml:space="preserve">Environmental Impacts </t>
  </si>
  <si>
    <t>Overhead lines or equipment</t>
  </si>
  <si>
    <t>Underground lines or equipment</t>
  </si>
  <si>
    <t>Weather</t>
  </si>
  <si>
    <t>Wildlife</t>
  </si>
  <si>
    <t>Human</t>
  </si>
  <si>
    <t>Vehicle</t>
  </si>
  <si>
    <t>Unknown</t>
  </si>
  <si>
    <t>Generation or supply to community</t>
  </si>
  <si>
    <t>Alaska</t>
  </si>
  <si>
    <t>Alabama</t>
  </si>
  <si>
    <t>Arizona</t>
  </si>
  <si>
    <t>California</t>
  </si>
  <si>
    <t>State list</t>
  </si>
  <si>
    <t xml:space="preserve">Arkansas </t>
  </si>
  <si>
    <t>Colorado</t>
  </si>
  <si>
    <t>D.C.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</si>
  <si>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</si>
  <si>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</si>
  <si>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</si>
  <si>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</si>
  <si>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</si>
  <si>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</si>
  <si>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</si>
  <si>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</si>
  <si>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</si>
  <si>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</si>
  <si>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</si>
  <si>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</si>
  <si>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</si>
  <si>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</si>
  <si>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</si>
  <si>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</si>
  <si>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</si>
  <si>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</si>
  <si>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</si>
  <si>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</si>
  <si>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</si>
  <si>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</si>
  <si>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</si>
  <si>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</si>
  <si>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</si>
  <si>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</si>
  <si>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</si>
  <si>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</si>
  <si>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</si>
  <si>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</si>
  <si>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</si>
  <si>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</si>
  <si>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</si>
  <si>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</si>
  <si>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</si>
  <si>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</si>
  <si>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</si>
  <si>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</si>
  <si>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</si>
  <si>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</si>
  <si>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Wyoming</t>
  </si>
  <si>
    <t>Connecticut</t>
  </si>
  <si>
    <t>Delaware</t>
  </si>
  <si>
    <t>West Virginia</t>
  </si>
  <si>
    <t>CO2</t>
  </si>
  <si>
    <t>Nox</t>
  </si>
  <si>
    <t>Sox</t>
  </si>
  <si>
    <t>Diesel Generation</t>
  </si>
  <si>
    <t>Lifetime Emissions</t>
  </si>
  <si>
    <t>Annual Emissions</t>
  </si>
  <si>
    <t>Project Employment</t>
  </si>
  <si>
    <t>Industrial</t>
  </si>
  <si>
    <t>Residential</t>
  </si>
  <si>
    <t>Notes</t>
  </si>
  <si>
    <t>All values in tons/kWh</t>
  </si>
  <si>
    <t>https://www.eia.gov/electricity/state/</t>
  </si>
  <si>
    <t>Community Impacts</t>
  </si>
  <si>
    <t>Future Energy Plans of Tribe or Organization</t>
  </si>
  <si>
    <t xml:space="preserve">Proposed Project Characteristics </t>
  </si>
  <si>
    <t>Instructions for answering questions below</t>
  </si>
  <si>
    <t>Tons of Emission</t>
  </si>
  <si>
    <t>State level emissions factors from the electricity sector obtained from EIA (2014)</t>
  </si>
  <si>
    <t>Electricity Access</t>
  </si>
  <si>
    <t xml:space="preserve"> </t>
  </si>
  <si>
    <t>Project emissions reduction from state level EIA emissions factors (if applicable)</t>
  </si>
  <si>
    <r>
      <t xml:space="preserve">What </t>
    </r>
    <r>
      <rPr>
        <b/>
        <sz val="12"/>
        <color theme="1"/>
        <rFont val="Calibri"/>
        <family val="2"/>
        <scheme val="minor"/>
      </rPr>
      <t>type of buildings</t>
    </r>
    <r>
      <rPr>
        <sz val="12"/>
        <color theme="1"/>
        <rFont val="Calibri"/>
        <family val="2"/>
        <scheme val="minor"/>
      </rPr>
      <t xml:space="preserve"> are affected by the project?</t>
    </r>
  </si>
  <si>
    <r>
      <rPr>
        <b/>
        <sz val="12"/>
        <color theme="1"/>
        <rFont val="Calibri"/>
        <family val="2"/>
        <scheme val="minor"/>
      </rPr>
      <t xml:space="preserve">How many buildings in total </t>
    </r>
    <r>
      <rPr>
        <sz val="12"/>
        <color theme="1"/>
        <rFont val="Calibri"/>
        <family val="2"/>
        <scheme val="minor"/>
      </rPr>
      <t>are affected by the project(s)?</t>
    </r>
  </si>
  <si>
    <r>
      <rPr>
        <b/>
        <sz val="12"/>
        <color theme="1"/>
        <rFont val="Calibri"/>
        <family val="2"/>
        <scheme val="minor"/>
      </rPr>
      <t xml:space="preserve">What are the causes </t>
    </r>
    <r>
      <rPr>
        <sz val="12"/>
        <color theme="1"/>
        <rFont val="Calibri"/>
        <family val="2"/>
        <scheme val="minor"/>
      </rPr>
      <t>of these outages?</t>
    </r>
  </si>
  <si>
    <r>
      <t xml:space="preserve">Will this project </t>
    </r>
    <r>
      <rPr>
        <b/>
        <sz val="12"/>
        <color theme="1"/>
        <rFont val="Calibri"/>
        <family val="2"/>
        <scheme val="minor"/>
      </rPr>
      <t>bring electricity to these homes</t>
    </r>
    <r>
      <rPr>
        <sz val="12"/>
        <color theme="1"/>
        <rFont val="Calibri"/>
        <family val="2"/>
        <scheme val="minor"/>
      </rPr>
      <t>?</t>
    </r>
  </si>
  <si>
    <r>
      <t>Do you think paying for energy is a</t>
    </r>
    <r>
      <rPr>
        <b/>
        <sz val="12"/>
        <color theme="1"/>
        <rFont val="Calibri"/>
        <family val="2"/>
        <scheme val="minor"/>
      </rPr>
      <t xml:space="preserve"> significant financial burden for the majority of households</t>
    </r>
    <r>
      <rPr>
        <sz val="12"/>
        <color theme="1"/>
        <rFont val="Calibri"/>
        <family val="2"/>
        <scheme val="minor"/>
      </rPr>
      <t xml:space="preserve"> in your community? </t>
    </r>
  </si>
  <si>
    <r>
      <t>Will this project</t>
    </r>
    <r>
      <rPr>
        <b/>
        <sz val="12"/>
        <color theme="1"/>
        <rFont val="Calibri"/>
        <family val="2"/>
        <scheme val="minor"/>
      </rPr>
      <t xml:space="preserve"> offset diesel generation</t>
    </r>
    <r>
      <rPr>
        <sz val="12"/>
        <color theme="1"/>
        <rFont val="Calibri"/>
        <family val="2"/>
        <scheme val="minor"/>
      </rPr>
      <t>?</t>
    </r>
  </si>
  <si>
    <r>
      <t>Carbon Dioxide</t>
    </r>
    <r>
      <rPr>
        <b/>
        <sz val="12"/>
        <color theme="1"/>
        <rFont val="Calibri"/>
        <family val="2"/>
        <scheme val="minor"/>
      </rPr>
      <t xml:space="preserve"> (CO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</si>
  <si>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Nitrogen Oxide</t>
    </r>
    <r>
      <rPr>
        <b/>
        <sz val="12"/>
        <color theme="1"/>
        <rFont val="Calibri"/>
        <family val="2"/>
        <scheme val="minor"/>
      </rPr>
      <t xml:space="preserve"> (NO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</si>
  <si>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Sulfur Oxide</t>
    </r>
    <r>
      <rPr>
        <b/>
        <sz val="12"/>
        <color theme="1"/>
        <rFont val="Calibri"/>
        <family val="2"/>
        <scheme val="minor"/>
      </rPr>
      <t xml:space="preserve"> (SO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 xml:space="preserve"> Emissions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</si>
  <si>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short term jobs (e.g., construction)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</si>
  <si>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long term jobs (e.g., operations and maintenance)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</si>
  <si>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>people will receive training</t>
    </r>
    <r>
      <rPr>
        <sz val="12"/>
        <color theme="1"/>
        <rFont val="Calibri"/>
        <family val="2"/>
        <scheme val="minor"/>
      </rPr>
      <t xml:space="preserve"> from the proposed project?</t>
    </r>
  </si>
  <si>
    <r>
      <t>Does the proposed project</t>
    </r>
    <r>
      <rPr>
        <b/>
        <sz val="12"/>
        <color theme="1"/>
        <rFont val="Calibri"/>
        <family val="2"/>
        <scheme val="minor"/>
      </rPr>
      <t xml:space="preserve"> directly benefit individual community member </t>
    </r>
    <r>
      <rPr>
        <sz val="12"/>
        <color theme="1"/>
        <rFont val="Calibri"/>
        <family val="2"/>
        <scheme val="minor"/>
      </rPr>
      <t>households?</t>
    </r>
  </si>
  <si>
    <r>
      <t>Do you have a</t>
    </r>
    <r>
      <rPr>
        <b/>
        <sz val="12"/>
        <color theme="1"/>
        <rFont val="Calibri"/>
        <family val="2"/>
        <scheme val="minor"/>
      </rPr>
      <t xml:space="preserve"> tribal utility</t>
    </r>
    <r>
      <rPr>
        <sz val="12"/>
        <color theme="1"/>
        <rFont val="Calibri"/>
        <family val="2"/>
        <scheme val="minor"/>
      </rPr>
      <t>?</t>
    </r>
  </si>
  <si>
    <r>
      <t xml:space="preserve">What are </t>
    </r>
    <r>
      <rPr>
        <b/>
        <sz val="12"/>
        <color theme="1"/>
        <rFont val="Calibri"/>
        <family val="2"/>
        <scheme val="minor"/>
      </rPr>
      <t>skills or knowledge areas</t>
    </r>
    <r>
      <rPr>
        <sz val="12"/>
        <color theme="1"/>
        <rFont val="Calibri"/>
        <family val="2"/>
        <scheme val="minor"/>
      </rPr>
      <t xml:space="preserve"> that could be helpful for you or your tribe in future energy projects?</t>
    </r>
  </si>
  <si>
    <r>
      <t xml:space="preserve"> =&gt; </t>
    </r>
    <r>
      <rPr>
        <sz val="14"/>
        <color theme="0"/>
        <rFont val="Calibri"/>
        <family val="2"/>
        <scheme val="minor"/>
      </rPr>
      <t>Answering these questions will allow us to better measure the impact our program has in Indian country</t>
    </r>
  </si>
  <si>
    <r>
      <t xml:space="preserve"> =&gt; </t>
    </r>
    <r>
      <rPr>
        <sz val="14"/>
        <color theme="0"/>
        <rFont val="Calibri"/>
        <family val="2"/>
        <scheme val="minor"/>
      </rPr>
      <t>Try your best to answer questions relevant to your project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</si>
  <si>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want to clear one of your responses, click the cell and press delete</t>
    </r>
  </si>
  <si>
    <t>Select one from drop-down</t>
  </si>
  <si>
    <t>Enter your own response (kWh/year)</t>
  </si>
  <si>
    <t>Enter your own response ($/watt)</t>
  </si>
  <si>
    <t>Enter your own response (years)</t>
  </si>
  <si>
    <t>Enter your own response ($/year)</t>
  </si>
  <si>
    <t>Enter your own response (Text)</t>
  </si>
  <si>
    <t>Enter your own response (kWh/year-Kilowatt hours/year)</t>
  </si>
  <si>
    <t>Enter your own response (kW-Kilowatts)</t>
  </si>
  <si>
    <t>Enter your own response (ft^2 - Square feet)</t>
  </si>
  <si>
    <r>
      <t xml:space="preserve">Does your community experience </t>
    </r>
    <r>
      <rPr>
        <b/>
        <sz val="12"/>
        <color theme="1"/>
        <rFont val="Calibri"/>
        <family val="2"/>
        <scheme val="minor"/>
      </rPr>
      <t>electricity outages</t>
    </r>
    <r>
      <rPr>
        <sz val="12"/>
        <color theme="1"/>
        <rFont val="Calibri"/>
        <family val="2"/>
        <scheme val="minor"/>
      </rPr>
      <t>?</t>
    </r>
  </si>
  <si>
    <t>Yes - PCE</t>
  </si>
  <si>
    <t>Yes - LIHEAP</t>
  </si>
  <si>
    <t>Yes - Other (detail in "Other Comments" section)</t>
  </si>
  <si>
    <t>Select one or more from drop-down</t>
  </si>
  <si>
    <t>Other</t>
  </si>
  <si>
    <t>Vegetation</t>
  </si>
  <si>
    <r>
      <t>What</t>
    </r>
    <r>
      <rPr>
        <b/>
        <sz val="12"/>
        <color theme="1"/>
        <rFont val="Calibri"/>
        <family val="2"/>
        <scheme val="minor"/>
      </rPr>
      <t xml:space="preserve"> type of energy generating system(s) </t>
    </r>
    <r>
      <rPr>
        <sz val="12"/>
        <color theme="1"/>
        <rFont val="Calibri"/>
        <family val="2"/>
        <scheme val="minor"/>
      </rPr>
      <t>are you installing for this project?</t>
    </r>
  </si>
  <si>
    <r>
      <t xml:space="preserve">How will the </t>
    </r>
    <r>
      <rPr>
        <b/>
        <sz val="12"/>
        <color theme="1"/>
        <rFont val="Calibri"/>
        <family val="2"/>
        <scheme val="minor"/>
      </rPr>
      <t>savings from the energy project be used</t>
    </r>
    <r>
      <rPr>
        <sz val="12"/>
        <color theme="1"/>
        <rFont val="Calibri"/>
        <family val="2"/>
        <scheme val="minor"/>
      </rPr>
      <t>?</t>
    </r>
  </si>
  <si>
    <r>
      <t>For building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</si>
  <si>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r>
      <t>For industrial process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</si>
  <si>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t>For both types of projects (Energy System(s) and Energy Efficiency)</t>
  </si>
  <si>
    <r>
      <t xml:space="preserve">If you answered yes above, what </t>
    </r>
    <r>
      <rPr>
        <b/>
        <sz val="12"/>
        <color theme="1"/>
        <rFont val="Calibri"/>
        <family val="2"/>
        <scheme val="minor"/>
      </rPr>
      <t xml:space="preserve">frequency of electricity outages </t>
    </r>
    <r>
      <rPr>
        <sz val="12"/>
        <color theme="1"/>
        <rFont val="Calibri"/>
        <family val="2"/>
        <scheme val="minor"/>
      </rPr>
      <t>does your community experience?</t>
    </r>
  </si>
  <si>
    <r>
      <t xml:space="preserve">Any </t>
    </r>
    <r>
      <rPr>
        <b/>
        <sz val="12"/>
        <color theme="1"/>
        <rFont val="Calibri"/>
        <family val="2"/>
        <scheme val="minor"/>
      </rPr>
      <t>other comments</t>
    </r>
    <r>
      <rPr>
        <sz val="12"/>
        <color theme="1"/>
        <rFont val="Calibri"/>
        <family val="2"/>
        <scheme val="minor"/>
      </rPr>
      <t>?</t>
    </r>
  </si>
  <si>
    <t>For Energy Efficiency Projects (skip this section if it does not apply)</t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</si>
  <si>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homes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</si>
  <si>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people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</si>
  <si>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Describe the </t>
    </r>
    <r>
      <rPr>
        <b/>
        <sz val="12"/>
        <color theme="1"/>
        <rFont val="Calibri"/>
        <family val="2"/>
        <scheme val="minor"/>
      </rPr>
      <t xml:space="preserve">most significant barriers to bringing electricity </t>
    </r>
    <r>
      <rPr>
        <sz val="12"/>
        <color theme="1"/>
        <rFont val="Calibri"/>
        <family val="2"/>
        <scheme val="minor"/>
      </rPr>
      <t>to these homes?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</si>
  <si>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programs to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</si>
  <si>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Instructions</t>
  </si>
  <si>
    <t>Feedback</t>
  </si>
  <si>
    <r>
      <t xml:space="preserve">Was this document </t>
    </r>
    <r>
      <rPr>
        <b/>
        <sz val="12"/>
        <color theme="1"/>
        <rFont val="Calibri"/>
        <family val="2"/>
        <scheme val="minor"/>
      </rPr>
      <t>easy to complete</t>
    </r>
    <r>
      <rPr>
        <sz val="12"/>
        <color theme="1"/>
        <rFont val="Calibri"/>
        <family val="2"/>
        <scheme val="minor"/>
      </rPr>
      <t>?</t>
    </r>
  </si>
  <si>
    <r>
      <t xml:space="preserve">Any </t>
    </r>
    <r>
      <rPr>
        <b/>
        <sz val="12"/>
        <color theme="1"/>
        <rFont val="Calibri"/>
        <family val="2"/>
        <scheme val="minor"/>
      </rPr>
      <t xml:space="preserve">other feedback </t>
    </r>
    <r>
      <rPr>
        <sz val="12"/>
        <color theme="1"/>
        <rFont val="Calibri"/>
        <family val="2"/>
        <scheme val="minor"/>
      </rPr>
      <t>on this document?</t>
    </r>
  </si>
  <si>
    <t>Questions</t>
  </si>
  <si>
    <t>Electricity Reliability</t>
  </si>
  <si>
    <t>#</t>
  </si>
  <si>
    <t>Clinic/Hospital</t>
  </si>
  <si>
    <t>Commercial</t>
  </si>
  <si>
    <t>Community</t>
  </si>
  <si>
    <t>Government</t>
  </si>
  <si>
    <t>Police/Fire Stations</t>
  </si>
  <si>
    <t>School</t>
  </si>
  <si>
    <t>Utilities</t>
  </si>
  <si>
    <t>1-20</t>
  </si>
  <si>
    <t>10-20</t>
  </si>
  <si>
    <t>21-50</t>
  </si>
  <si>
    <t>51-100</t>
  </si>
  <si>
    <t>100+ (specify in comments)</t>
  </si>
  <si>
    <t>Lack of funds</t>
  </si>
  <si>
    <r>
      <t xml:space="preserve">What </t>
    </r>
    <r>
      <rPr>
        <b/>
        <sz val="12"/>
        <color theme="1"/>
        <rFont val="Calibri"/>
        <family val="2"/>
        <scheme val="minor"/>
      </rPr>
      <t>state</t>
    </r>
    <r>
      <rPr>
        <sz val="12"/>
        <color theme="1"/>
        <rFont val="Calibri"/>
        <family val="2"/>
        <scheme val="minor"/>
      </rPr>
      <t xml:space="preserve"> is the project located in? </t>
    </r>
  </si>
  <si>
    <t>21-30</t>
  </si>
  <si>
    <t>30+ (specify in comments)</t>
  </si>
  <si>
    <r>
      <t>What</t>
    </r>
    <r>
      <rPr>
        <b/>
        <sz val="12"/>
        <color theme="1"/>
        <rFont val="Calibri"/>
        <family val="2"/>
        <scheme val="minor"/>
      </rPr>
      <t xml:space="preserve"> types of energy efficency measures </t>
    </r>
    <r>
      <rPr>
        <sz val="12"/>
        <color theme="1"/>
        <rFont val="Calibri"/>
        <family val="2"/>
        <scheme val="minor"/>
      </rPr>
      <t>are proposed?</t>
    </r>
  </si>
  <si>
    <r>
      <t xml:space="preserve">Input response below
</t>
    </r>
    <r>
      <rPr>
        <sz val="12"/>
        <color theme="1"/>
        <rFont val="Calibri"/>
        <family val="2"/>
        <scheme val="minor"/>
      </rPr>
      <t>(red cells only)</t>
    </r>
  </si>
  <si>
    <r>
      <t xml:space="preserve">Other comments
</t>
    </r>
    <r>
      <rPr>
        <sz val="12"/>
        <color theme="1"/>
        <rFont val="Calibri"/>
        <family val="2"/>
        <scheme val="minor"/>
      </rPr>
      <t>(optional if not required)</t>
    </r>
  </si>
  <si>
    <t>Combined heat and power (CHP)</t>
  </si>
  <si>
    <t>Conventional distributed generating system</t>
  </si>
  <si>
    <t>Renewable energy system</t>
  </si>
  <si>
    <t>Energy efficient turbines</t>
  </si>
  <si>
    <t>Reciprocating engines</t>
  </si>
  <si>
    <t>Micro-turbines</t>
  </si>
  <si>
    <t>Fuel cells</t>
  </si>
  <si>
    <t>Waste heat recovery</t>
  </si>
  <si>
    <t>Combustion engines</t>
  </si>
  <si>
    <t>Electrical power generation</t>
  </si>
  <si>
    <t>Photovoltaic</t>
  </si>
  <si>
    <t>Biomass stoves or boilers</t>
  </si>
  <si>
    <t>Combustion or steam turbines</t>
  </si>
  <si>
    <t>Heating or cooling</t>
  </si>
  <si>
    <t>Biomass</t>
  </si>
  <si>
    <t>Active solar thermal systems</t>
  </si>
  <si>
    <t/>
  </si>
  <si>
    <t>Wind power</t>
  </si>
  <si>
    <t>Wind energy for heating</t>
  </si>
  <si>
    <t>Hydropower</t>
  </si>
  <si>
    <t>Geothermal (direct-use)</t>
  </si>
  <si>
    <t>Hybrid</t>
  </si>
  <si>
    <t>=REPLACE(G2, 1, 1, UPPER(LEFT(G2, 1)))</t>
  </si>
  <si>
    <t>Distance from the grid</t>
  </si>
  <si>
    <t>Too expensive</t>
  </si>
  <si>
    <t>Homeowner choice</t>
  </si>
  <si>
    <t>Momentary (minutes)</t>
  </si>
  <si>
    <t>Days</t>
  </si>
  <si>
    <t>Weeks</t>
  </si>
  <si>
    <t>Months</t>
  </si>
  <si>
    <t>Often (more than monthly)</t>
  </si>
  <si>
    <t>Frequent (at least monthly)</t>
  </si>
  <si>
    <t>Infrequent (at least once per year)</t>
  </si>
  <si>
    <t>Rarely (more than once per year)</t>
  </si>
  <si>
    <t>Insulating piping</t>
  </si>
  <si>
    <t>Tank wells and roofs</t>
  </si>
  <si>
    <t>Higher efficiency equipment</t>
  </si>
  <si>
    <t>Minimize air leaks</t>
  </si>
  <si>
    <t>Variable speed drives</t>
  </si>
  <si>
    <t>Optimizing controls</t>
  </si>
  <si>
    <t>Building envelope efficiencies</t>
  </si>
  <si>
    <t>Energy efficient equipment</t>
  </si>
  <si>
    <t>High-efficiency lighting</t>
  </si>
  <si>
    <t>Efficient appliances</t>
  </si>
  <si>
    <t>Air sealing</t>
  </si>
  <si>
    <t>Moisture management</t>
  </si>
  <si>
    <t>Controlled ventilation</t>
  </si>
  <si>
    <t>High R-value insulation</t>
  </si>
  <si>
    <t>High efficiency windows</t>
  </si>
  <si>
    <t>Efficient heating system</t>
  </si>
  <si>
    <t>Efficient cooling system</t>
  </si>
  <si>
    <t>Ground source heat pumps</t>
  </si>
  <si>
    <t>Air source heat pumps</t>
  </si>
  <si>
    <t>Energy saving building eletrical equipment</t>
  </si>
  <si>
    <t>Efficient mechanical systems</t>
  </si>
  <si>
    <t>Heat recovery ventilation units</t>
  </si>
  <si>
    <t>Building efficiencies</t>
  </si>
  <si>
    <t>Industrial process efficiencies</t>
  </si>
  <si>
    <t>Natural gas</t>
  </si>
  <si>
    <t>Landfill or sewage gas</t>
  </si>
  <si>
    <t>Fuel or gas oils</t>
  </si>
  <si>
    <t>Coal</t>
  </si>
  <si>
    <t>Lignite</t>
  </si>
  <si>
    <t>Solid waste</t>
  </si>
  <si>
    <t>Waste gases</t>
  </si>
  <si>
    <t>Waste process heat</t>
  </si>
  <si>
    <t>Biogas</t>
  </si>
  <si>
    <t>Solar</t>
  </si>
  <si>
    <t>Wind</t>
  </si>
  <si>
    <t>Hydro</t>
  </si>
  <si>
    <t>0</t>
  </si>
  <si>
    <r>
      <rPr>
        <sz val="12"/>
        <color theme="1"/>
        <rFont val="Calibri"/>
        <family val="2"/>
        <scheme val="minor"/>
      </rPr>
      <t xml:space="preserve">Select a </t>
    </r>
    <r>
      <rPr>
        <b/>
        <sz val="12"/>
        <color theme="1"/>
        <rFont val="Calibri"/>
        <family val="2"/>
        <scheme val="minor"/>
      </rPr>
      <t>Project Type</t>
    </r>
    <r>
      <rPr>
        <sz val="12"/>
        <color theme="1"/>
        <rFont val="Calibri"/>
        <family val="2"/>
        <scheme val="minor"/>
      </rPr>
      <t xml:space="preserve"> to begin (select one or both).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</si>
  <si>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Add any additional comments under the "Other comments" column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</si>
  <si>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select "other" in a drop-down, please add an explanation under the "Other comments" column</t>
    </r>
  </si>
  <si>
    <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Some questions have drop down lists that allow you to select more than one response. To select more than one response, select each seperately.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</si>
  <si>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energy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renewable energy system(s) </t>
    </r>
    <r>
      <rPr>
        <sz val="12"/>
        <color theme="1"/>
        <rFont val="Calibri"/>
        <family val="2"/>
        <scheme val="minor"/>
      </rPr>
      <t>being 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</si>
  <si>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electrical power generation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</si>
  <si>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>For</t>
    </r>
    <r>
      <rPr>
        <b/>
        <sz val="12"/>
        <color theme="1"/>
        <rFont val="Calibri"/>
        <family val="2"/>
        <scheme val="minor"/>
      </rPr>
      <t xml:space="preserve"> combined heat and power (CHP)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>type of technology</t>
    </r>
    <r>
      <rPr>
        <sz val="12"/>
        <color theme="1"/>
        <rFont val="Calibri"/>
        <family val="2"/>
        <scheme val="minor"/>
      </rPr>
      <t xml:space="preserve"> being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</si>
  <si>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conventional distributed generating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</si>
  <si>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payback period </t>
    </r>
    <r>
      <rPr>
        <sz val="12"/>
        <color theme="1"/>
        <rFont val="Calibri"/>
        <family val="2"/>
        <scheme val="minor"/>
      </rPr>
      <t>in years (e.g., 8 years, 15 years, 35 years)?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</si>
  <si>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expected annual electricity reduction </t>
    </r>
    <r>
      <rPr>
        <sz val="12"/>
        <color theme="1"/>
        <rFont val="Calibri"/>
        <family val="2"/>
        <scheme val="minor"/>
      </rPr>
      <t>from the proposed project (kWh/year)?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</si>
  <si>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 xml:space="preserve">total square feet of building space </t>
    </r>
    <r>
      <rPr>
        <sz val="12"/>
        <color theme="1"/>
        <rFont val="Calibri"/>
        <family val="2"/>
        <scheme val="minor"/>
      </rPr>
      <t>will the proposed project affect (ft^2 - Square feet)?</t>
    </r>
  </si>
  <si>
    <r>
      <t xml:space="preserve">What are the </t>
    </r>
    <r>
      <rPr>
        <b/>
        <sz val="12"/>
        <color theme="1"/>
        <rFont val="Calibri"/>
        <family val="2"/>
        <scheme val="minor"/>
      </rPr>
      <t>expected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</si>
  <si>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>How</t>
    </r>
    <r>
      <rPr>
        <b/>
        <sz val="12"/>
        <color theme="1"/>
        <rFont val="Calibri"/>
        <family val="2"/>
        <scheme val="minor"/>
      </rPr>
      <t xml:space="preserve"> long is the expected service life of the project</t>
    </r>
    <r>
      <rPr>
        <sz val="12"/>
        <color theme="1"/>
        <rFont val="Calibri"/>
        <family val="2"/>
        <scheme val="minor"/>
      </rPr>
      <t xml:space="preserve"> in years (e.g., 20 years, 25 years, 30 years)?</t>
    </r>
  </si>
  <si>
    <r>
      <t>What are the expected</t>
    </r>
    <r>
      <rPr>
        <b/>
        <sz val="12"/>
        <color theme="1"/>
        <rFont val="Calibri"/>
        <family val="2"/>
        <scheme val="minor"/>
      </rPr>
      <t xml:space="preserve">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</si>
  <si>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installed cost per watt </t>
    </r>
    <r>
      <rPr>
        <sz val="12"/>
        <color theme="1"/>
        <rFont val="Calibri"/>
        <family val="2"/>
        <scheme val="minor"/>
      </rPr>
      <t>($/watt)?</t>
    </r>
  </si>
  <si>
    <r>
      <t>What is the</t>
    </r>
    <r>
      <rPr>
        <b/>
        <sz val="12"/>
        <color theme="1"/>
        <rFont val="Calibri"/>
        <family val="2"/>
        <scheme val="minor"/>
      </rPr>
      <t xml:space="preserve"> expected annual generation</t>
    </r>
    <r>
      <rPr>
        <sz val="12"/>
        <color theme="1"/>
        <rFont val="Calibri"/>
        <family val="2"/>
        <scheme val="minor"/>
      </rPr>
      <t xml:space="preserve"> from the project (kWh/year-Kilowatt hours/year)?</t>
    </r>
  </si>
  <si>
    <r>
      <t>What is</t>
    </r>
    <r>
      <rPr>
        <b/>
        <sz val="12"/>
        <color theme="1"/>
        <rFont val="Calibri"/>
        <family val="2"/>
        <scheme val="minor"/>
      </rPr>
      <t xml:space="preserve"> the nameplate installed capacity</t>
    </r>
    <r>
      <rPr>
        <sz val="12"/>
        <color theme="1"/>
        <rFont val="Calibri"/>
        <family val="2"/>
        <scheme val="minor"/>
      </rPr>
      <t xml:space="preserve"> of the project (kW-Kilowatts)?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</si>
  <si>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heating or cooling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</si>
  <si>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rPr>
        <b/>
        <sz val="12"/>
        <color theme="1"/>
        <rFont val="Calibri"/>
        <family val="2"/>
        <scheme val="minor"/>
      </rPr>
      <t xml:space="preserve">How many electricity outages </t>
    </r>
    <r>
      <rPr>
        <sz val="12"/>
        <color theme="1"/>
        <rFont val="Calibri"/>
        <family val="2"/>
        <scheme val="minor"/>
      </rPr>
      <t>does your community experience each year (#/year)?</t>
    </r>
  </si>
  <si>
    <t>Enter your own response (#/year)</t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</si>
  <si>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why paying for energy is a significant burden</t>
    </r>
    <r>
      <rPr>
        <sz val="12"/>
        <color theme="1"/>
        <rFont val="Calibri"/>
        <family val="2"/>
        <scheme val="minor"/>
      </rPr>
      <t>?</t>
    </r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</si>
  <si>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the programs your tribe or tribal organization have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</si>
  <si>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Not Applicable</t>
  </si>
  <si>
    <t>For Energy System(s) Projects (skip this section if it does not apply)</t>
  </si>
  <si>
    <t>55</t>
  </si>
  <si>
    <t>56</t>
  </si>
  <si>
    <t>57</t>
  </si>
  <si>
    <t>58</t>
  </si>
  <si>
    <t>59</t>
  </si>
  <si>
    <t>60</t>
  </si>
  <si>
    <t>Energy Systems, Energy Efficiency</t>
  </si>
  <si>
    <t xml:space="preserve"> Technology list</t>
  </si>
  <si>
    <t>CHP Systems</t>
  </si>
  <si>
    <t>Conventional Distributed generating systems</t>
  </si>
  <si>
    <t>Renewable energy systems</t>
  </si>
  <si>
    <t>Renewable Electrical Power Generation</t>
  </si>
  <si>
    <t>Renewable heating or cooling</t>
  </si>
  <si>
    <t>Energy Source</t>
  </si>
  <si>
    <t>Energy Efficiency Measures</t>
  </si>
  <si>
    <t>EE Technology List</t>
  </si>
  <si>
    <t>Industrial process efficiencies types of technologies</t>
  </si>
  <si>
    <t>Type of Buildings</t>
  </si>
  <si>
    <t># of Buildings</t>
  </si>
  <si>
    <t>Does your community experience outages?</t>
  </si>
  <si>
    <t>Frequency of electricity outages</t>
  </si>
  <si>
    <t>duration of electricity outages</t>
  </si>
  <si>
    <t>Outage cause list</t>
  </si>
  <si>
    <t># of members affected</t>
  </si>
  <si>
    <t># homes lacking electricity</t>
  </si>
  <si>
    <t># people lacking electricty</t>
  </si>
  <si>
    <t>Will project bring electricity to these homes</t>
  </si>
  <si>
    <t>Most significant barriers to bringing electricty to homes</t>
  </si>
  <si>
    <t>is energy a significant financial burden for majority of households?</t>
  </si>
  <si>
    <t>Energy Programs</t>
  </si>
  <si>
    <t>programs to reduce energy costs?</t>
  </si>
  <si>
    <t>Offset diesel generation?</t>
  </si>
  <si>
    <t>State List</t>
  </si>
  <si>
    <t>short term jobs</t>
  </si>
  <si>
    <t>long term jobs</t>
  </si>
  <si>
    <t># persons to receive training</t>
  </si>
  <si>
    <t>Directly Benefit individual Househlds</t>
  </si>
  <si>
    <t># members to see reduced bills</t>
  </si>
  <si>
    <t>Tribal Utility?</t>
  </si>
  <si>
    <t>11-15 (specify in other comments</t>
  </si>
  <si>
    <t>16-20 (specify in other comments)</t>
  </si>
  <si>
    <t>20+ (specify in other comments)</t>
  </si>
  <si>
    <r>
      <t xml:space="preserve">What is the </t>
    </r>
    <r>
      <rPr>
        <b/>
        <sz val="12"/>
        <color theme="1"/>
        <rFont val="Calibri"/>
        <family val="2"/>
        <scheme val="minor"/>
      </rPr>
      <t>current average cost for electricity per kWh</t>
    </r>
    <r>
      <rPr>
        <sz val="12"/>
        <color theme="1"/>
        <rFont val="Calibri"/>
        <family val="2"/>
        <scheme val="minor"/>
      </rPr>
      <t xml:space="preserve"> in your community ($/year)?</t>
    </r>
  </si>
  <si>
    <r>
      <rPr>
        <b/>
        <sz val="14"/>
        <color theme="0"/>
        <rFont val="Calibri"/>
        <family val="2"/>
        <scheme val="minor"/>
      </rPr>
      <t xml:space="preserve"> =&gt;</t>
    </r>
    <r>
      <rPr>
        <sz val="14"/>
        <color theme="0"/>
        <rFont val="Calibri"/>
        <family val="2"/>
        <scheme val="minor"/>
      </rPr>
      <t xml:space="preserve"> Please enable macros in this excel sheet by following the instructions in the yellow box below</t>
    </r>
  </si>
  <si>
    <r>
      <rPr>
        <sz val="14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Please answer the questions below by entering or selecting values in the cells in</t>
    </r>
    <r>
      <rPr>
        <sz val="14"/>
        <color theme="5" tint="0.79998168889431442"/>
        <rFont val="Calibri"/>
        <family val="2"/>
        <scheme val="minor"/>
      </rPr>
      <t xml:space="preserve"> </t>
    </r>
    <r>
      <rPr>
        <sz val="14"/>
        <color theme="5" tint="0.39997558519241921"/>
        <rFont val="Calibri"/>
        <family val="2"/>
        <scheme val="minor"/>
      </rPr>
      <t>red</t>
    </r>
  </si>
  <si>
    <r>
      <t xml:space="preserve">Is any </t>
    </r>
    <r>
      <rPr>
        <b/>
        <sz val="12"/>
        <color theme="1"/>
        <rFont val="Calibri"/>
        <family val="2"/>
        <scheme val="minor"/>
      </rPr>
      <t xml:space="preserve">electricity currently generated </t>
    </r>
    <r>
      <rPr>
        <sz val="12"/>
        <color theme="1"/>
        <rFont val="Calibri"/>
        <family val="2"/>
        <scheme val="minor"/>
      </rPr>
      <t>in your community</t>
    </r>
    <r>
      <rPr>
        <b/>
        <sz val="12"/>
        <color theme="1"/>
        <rFont val="Calibri"/>
        <family val="2"/>
        <scheme val="minor"/>
      </rPr>
      <t xml:space="preserve"> independent of the traditional centralized electric power grid</t>
    </r>
    <r>
      <rPr>
        <sz val="12"/>
        <color theme="1"/>
        <rFont val="Calibri"/>
        <family val="2"/>
        <scheme val="minor"/>
      </rPr>
      <t xml:space="preserve"> (e.g. microgrid)?</t>
    </r>
  </si>
  <si>
    <t xml:space="preserve"> =&gt; See the FOA for definitions of terms</t>
  </si>
  <si>
    <r>
      <t xml:space="preserve">Is any </t>
    </r>
    <r>
      <rPr>
        <b/>
        <sz val="12"/>
        <color theme="1"/>
        <rFont val="Calibri"/>
        <family val="2"/>
        <scheme val="minor"/>
      </rPr>
      <t>electricity currently provided</t>
    </r>
    <r>
      <rPr>
        <sz val="12"/>
        <color theme="1"/>
        <rFont val="Calibri"/>
        <family val="2"/>
        <scheme val="minor"/>
      </rPr>
      <t xml:space="preserve"> to your community through the </t>
    </r>
    <r>
      <rPr>
        <b/>
        <sz val="12"/>
        <color theme="1"/>
        <rFont val="Calibri"/>
        <family val="2"/>
        <scheme val="minor"/>
      </rPr>
      <t>traditional centralized electric power grid</t>
    </r>
    <r>
      <rPr>
        <b/>
        <sz val="12"/>
        <color theme="1"/>
        <rFont val="Calibri"/>
        <family val="2"/>
        <scheme val="minor"/>
      </rPr>
      <t>?</t>
    </r>
  </si>
  <si>
    <r>
      <t xml:space="preserve">Is the </t>
    </r>
    <r>
      <rPr>
        <b/>
        <sz val="12"/>
        <color theme="1"/>
        <rFont val="Calibri"/>
        <family val="2"/>
        <scheme val="minor"/>
      </rPr>
      <t>proposed project intended to operate independent</t>
    </r>
    <r>
      <rPr>
        <sz val="12"/>
        <color theme="1"/>
        <rFont val="Calibri"/>
        <family val="2"/>
        <scheme val="minor"/>
      </rPr>
      <t xml:space="preserve"> of the traditional centralized electric power grid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(e.g. </t>
    </r>
    <r>
      <rPr>
        <b/>
        <sz val="12"/>
        <color theme="1"/>
        <rFont val="Calibri"/>
        <family val="2"/>
        <scheme val="minor"/>
      </rPr>
      <t>microgrid</t>
    </r>
    <r>
      <rPr>
        <sz val="12"/>
        <color theme="1"/>
        <rFont val="Calibri"/>
        <family val="2"/>
        <scheme val="minor"/>
      </rPr>
      <t>)?</t>
    </r>
  </si>
  <si>
    <r>
      <t xml:space="preserve">What </t>
    </r>
    <r>
      <rPr>
        <b/>
        <sz val="12"/>
        <color theme="1"/>
        <rFont val="Calibri"/>
        <family val="2"/>
        <scheme val="minor"/>
      </rPr>
      <t>energy source</t>
    </r>
    <r>
      <rPr>
        <sz val="12"/>
        <color theme="1"/>
        <rFont val="Calibri"/>
        <family val="2"/>
        <scheme val="minor"/>
      </rPr>
      <t xml:space="preserve"> are you using for this project? If "other", please specify in the "Other comments" column to the right. </t>
    </r>
  </si>
  <si>
    <r>
      <t xml:space="preserve">If you answered yes above, what is the </t>
    </r>
    <r>
      <rPr>
        <b/>
        <sz val="12"/>
        <color theme="1"/>
        <rFont val="Calibri"/>
        <family val="2"/>
        <scheme val="minor"/>
      </rPr>
      <t xml:space="preserve">duration of the electricity outages </t>
    </r>
    <r>
      <rPr>
        <sz val="12"/>
        <color theme="1"/>
        <rFont val="Calibri"/>
        <family val="2"/>
        <scheme val="minor"/>
      </rPr>
      <t>your community experiences?</t>
    </r>
  </si>
  <si>
    <r>
      <rPr>
        <b/>
        <sz val="12"/>
        <color theme="1"/>
        <rFont val="Calibri"/>
        <family val="2"/>
        <scheme val="minor"/>
      </rPr>
      <t>Generally, how many tribal members</t>
    </r>
    <r>
      <rPr>
        <sz val="12"/>
        <color theme="1"/>
        <rFont val="Calibri"/>
        <family val="2"/>
        <scheme val="minor"/>
      </rPr>
      <t xml:space="preserve"> are affected by these outages?</t>
    </r>
  </si>
  <si>
    <r>
      <t xml:space="preserve">Does your tribe or tribal organization </t>
    </r>
    <r>
      <rPr>
        <b/>
        <sz val="12"/>
        <color theme="1"/>
        <rFont val="Calibri"/>
        <family val="2"/>
        <scheme val="minor"/>
      </rPr>
      <t xml:space="preserve">utilize state or federal government programs </t>
    </r>
    <r>
      <rPr>
        <sz val="12"/>
        <color theme="1"/>
        <rFont val="Calibri"/>
        <family val="2"/>
        <scheme val="minor"/>
      </rPr>
      <t>(e.g., Power Cost Equalization (PCE), Low Income Home Energy Assistance Program (LIHEAP))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that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</si>
  <si>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r>
      <rPr>
        <b/>
        <sz val="12"/>
        <color theme="1"/>
        <rFont val="Calibri"/>
        <family val="2"/>
        <scheme val="minor"/>
      </rPr>
      <t xml:space="preserve">How many community members </t>
    </r>
    <r>
      <rPr>
        <sz val="12"/>
        <color theme="1"/>
        <rFont val="Calibri"/>
        <family val="2"/>
        <scheme val="minor"/>
      </rPr>
      <t>will see reduced electricity bills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as a result of the proposed project?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</si>
  <si>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 xml:space="preserve">policies that promote certain types of energy development </t>
    </r>
    <r>
      <rPr>
        <sz val="12"/>
        <color theme="1"/>
        <rFont val="Calibri"/>
        <family val="2"/>
        <scheme val="minor"/>
      </rPr>
      <t>(e.g., renewable energy, energy efficiency, diesel generators, sustainable development)? If yes, describe in the "Other Comments" column to the right.</t>
    </r>
  </si>
  <si>
    <r>
      <t>If you answered no to the Question above, are there</t>
    </r>
    <r>
      <rPr>
        <b/>
        <sz val="12"/>
        <color theme="1"/>
        <rFont val="Calibri"/>
        <family val="2"/>
        <scheme val="minor"/>
      </rPr>
      <t xml:space="preserve"> plans to create a tribal utility</t>
    </r>
    <r>
      <rPr>
        <sz val="12"/>
        <color theme="1"/>
        <rFont val="Calibri"/>
        <family val="2"/>
        <scheme val="minor"/>
      </rPr>
      <t>? Please elaborate in the "Other Comments" column to the right.</t>
    </r>
  </si>
  <si>
    <r>
      <t>Do you</t>
    </r>
    <r>
      <rPr>
        <b/>
        <sz val="12"/>
        <color theme="1"/>
        <rFont val="Calibri"/>
        <family val="2"/>
        <scheme val="minor"/>
      </rPr>
      <t xml:space="preserve"> plan to develop policies</t>
    </r>
    <r>
      <rPr>
        <sz val="12"/>
        <color theme="1"/>
        <rFont val="Calibri"/>
        <family val="2"/>
        <scheme val="minor"/>
      </rPr>
      <t xml:space="preserve"> that promotes certain types of energy development? If yes, please elaborate in the "Other Comments" column to the right.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</si>
  <si>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building codes</t>
    </r>
    <r>
      <rPr>
        <sz val="12"/>
        <color theme="1"/>
        <rFont val="Calibri"/>
        <family val="2"/>
        <scheme val="minor"/>
      </rPr>
      <t>? If yes, please elaborate in the "Other Comments" column to the right.</t>
    </r>
  </si>
  <si>
    <r>
      <t xml:space="preserve">Does your tribe have an </t>
    </r>
    <r>
      <rPr>
        <b/>
        <sz val="12"/>
        <color theme="1"/>
        <rFont val="Calibri"/>
        <family val="2"/>
        <scheme val="minor"/>
      </rPr>
      <t>energy group, energy office or department, or other energy focused instrumentality</t>
    </r>
    <r>
      <rPr>
        <sz val="12"/>
        <color theme="1"/>
        <rFont val="Calibri"/>
        <family val="2"/>
        <scheme val="minor"/>
      </rPr>
      <t>? If yes, please elaborate in the "Other Comments" column to the right.</t>
    </r>
  </si>
  <si>
    <r>
      <t>Do you have a</t>
    </r>
    <r>
      <rPr>
        <b/>
        <sz val="12"/>
        <color theme="1"/>
        <rFont val="Calibri"/>
        <family val="2"/>
        <scheme val="minor"/>
      </rPr>
      <t xml:space="preserve"> desire to work with other tribes on energy</t>
    </r>
    <r>
      <rPr>
        <sz val="12"/>
        <color theme="1"/>
        <rFont val="Calibri"/>
        <family val="2"/>
        <scheme val="minor"/>
      </rPr>
      <t xml:space="preserve"> related projects or issues? If yes, please elaborate in the "Other Comments" column to the right.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</si>
</sst>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#,##0.0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quotePrefix="1"/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Protection="1"/>
    <xf numFmtId="0" fontId="9" fillId="4" borderId="0" xfId="0" applyFont="1" applyFill="1" applyProtection="1"/>
    <xf numFmtId="0" fontId="1" fillId="4" borderId="0" xfId="0" applyFont="1" applyFill="1" applyAlignment="1" applyProtection="1">
      <alignment wrapText="1"/>
    </xf>
    <xf numFmtId="0" fontId="10" fillId="6" borderId="0" xfId="0" applyFont="1" applyFill="1" applyProtection="1"/>
    <xf numFmtId="0" fontId="4" fillId="6" borderId="0" xfId="0" applyFont="1" applyFill="1" applyAlignment="1" applyProtection="1">
      <alignment wrapText="1"/>
    </xf>
    <xf numFmtId="0" fontId="9" fillId="6" borderId="0" xfId="0" applyFont="1" applyFill="1" applyProtection="1"/>
    <xf numFmtId="0" fontId="1" fillId="6" borderId="0" xfId="0" applyFont="1" applyFill="1" applyAlignment="1" applyProtection="1">
      <alignment wrapText="1"/>
    </xf>
    <xf numFmtId="0" fontId="11" fillId="6" borderId="0" xfId="0" applyFont="1" applyFill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6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4" borderId="0" xfId="0" applyFont="1" applyFill="1" applyProtection="1"/>
    <xf numFmtId="0" fontId="10" fillId="4" borderId="0" xfId="0" applyFont="1" applyFill="1" applyProtection="1"/>
    <xf numFmtId="0" fontId="6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wrapText="1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ill="1"/>
    <xf numFmtId="1" fontId="0" fillId="0" borderId="0" xfId="0" applyNumberFormat="1" applyFill="1" applyAlignment="1">
      <alignment horizontal="left"/>
    </xf>
    <xf numFmtId="1" fontId="0" fillId="0" borderId="0" xfId="0" quotePrefix="1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4" borderId="0" xfId="0" applyFill="1"/>
    <xf numFmtId="0" fontId="3" fillId="4" borderId="0" xfId="0" applyFont="1" applyFill="1"/>
    <xf numFmtId="49" fontId="0" fillId="4" borderId="0" xfId="0" applyNumberFormat="1" applyFill="1" applyAlignment="1">
      <alignment horizontal="left"/>
    </xf>
    <xf numFmtId="49" fontId="0" fillId="4" borderId="0" xfId="0" quotePrefix="1" applyNumberFormat="1" applyFill="1" applyAlignment="1">
      <alignment horizontal="left"/>
    </xf>
    <xf numFmtId="49" fontId="0" fillId="4" borderId="0" xfId="0" applyNumberFormat="1" applyFill="1"/>
    <xf numFmtId="0" fontId="0" fillId="4" borderId="0" xfId="0" applyNumberFormat="1" applyFill="1"/>
    <xf numFmtId="0" fontId="0" fillId="4" borderId="0" xfId="0" applyNumberFormat="1" applyFill="1" applyAlignment="1">
      <alignment horizontal="left"/>
    </xf>
    <xf numFmtId="0" fontId="0" fillId="4" borderId="0" xfId="0" quotePrefix="1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18" xfId="0" applyNumberFormat="1" applyFont="1" applyBorder="1"/>
    <xf numFmtId="49" fontId="0" fillId="0" borderId="19" xfId="0" applyNumberFormat="1" applyFont="1" applyBorder="1"/>
    <xf numFmtId="0" fontId="3" fillId="0" borderId="20" xfId="0" applyFont="1" applyFill="1" applyBorder="1" applyAlignment="1">
      <alignment wrapText="1"/>
    </xf>
    <xf numFmtId="0" fontId="15" fillId="7" borderId="2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0" xfId="0" applyFont="1" applyFill="1" applyProtection="1"/>
    <xf numFmtId="0" fontId="0" fillId="0" borderId="0" xfId="0" applyFont="1" applyFill="1" applyProtection="1"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4"/>
        </left>
        <right style="thin">
          <color theme="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66"/>
      <color rgb="FF66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1123949</xdr:colOff>
      <xdr:row>2</xdr:row>
      <xdr:rowOff>28574</xdr:rowOff>
    </xdr:from>
    <xdr:to>
      <xdr:col>24</xdr:col>
      <xdr:colOff>352425</xdr:colOff>
      <xdr:row>18</xdr:row>
      <xdr:rowOff>457200</xdr:rowOff>
    </xdr:to>
    <xdr:sp macro="" textlink="">
      <xdr:nvSpPr>
        <xdr:cNvPr id="2" name="TextBox 1"/>
        <xdr:cNvSpPr txBox="1"/>
      </xdr:nvSpPr>
      <xdr:spPr>
        <a:xfrm>
          <a:off x="15611474" y="533399"/>
          <a:ext cx="8582026" cy="4895851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/>
            <a:t>Please </a:t>
          </a:r>
          <a:r>
            <a:rPr lang="en-US" sz="2000" b="1"/>
            <a:t>ENABLE MACROS</a:t>
          </a:r>
          <a:r>
            <a:rPr lang="en-US" sz="2000"/>
            <a:t> before filling</a:t>
          </a:r>
          <a:r>
            <a:rPr lang="en-US" sz="2000" baseline="0"/>
            <a:t> out this form</a:t>
          </a:r>
          <a:r>
            <a:rPr lang="en-US" sz="2000"/>
            <a:t> by one of the two methods below:</a:t>
          </a:r>
        </a:p>
        <a:p>
          <a:pPr algn="l"/>
          <a:endParaRPr lang="en-US" sz="2000"/>
        </a:p>
        <a:p>
          <a:pPr lvl="1" algn="l"/>
          <a:r>
            <a:rPr lang="en-US" sz="2000"/>
            <a:t>If</a:t>
          </a:r>
          <a:r>
            <a:rPr lang="en-US" sz="2000" baseline="0"/>
            <a:t> a yellow [SECURITY WARNING - Macros have been disabled] bar appears at the top of this page, click [Enable Content]. Next, you may delete this box or simply drag it out of the way.</a:t>
          </a:r>
        </a:p>
        <a:p>
          <a:pPr lvl="1" algn="l"/>
          <a:endParaRPr lang="en-US" sz="2000" baseline="0"/>
        </a:p>
        <a:p>
          <a:pPr lvl="1" algn="l"/>
          <a:r>
            <a:rPr lang="en-US" sz="2000" baseline="0"/>
            <a:t>Otherwise, click [FILE] and then, within the yellow [Security Warning] box, click [Enable Content]. Finally, you may delete this box or simply drag it out of the way.</a:t>
          </a:r>
        </a:p>
        <a:p>
          <a:pPr algn="l"/>
          <a:endParaRPr lang="en-US" sz="2000" baseline="0"/>
        </a:p>
        <a:p>
          <a:pPr algn="l"/>
          <a:r>
            <a:rPr lang="en-US" sz="2000"/>
            <a:t>If you experience difficulties, email TribalGrants@hq.doe.gov</a:t>
          </a:r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id="1" name="Table1" displayName="Table1" ref="B2:B5" totalsRowShown="0" headerRowDxfId="167" dataDxfId="165" headerRowBorderDxfId="166" tableBorderDxfId="164">
  <autoFilter ref="B2:B5"/>
  <tableColumns count="1">
    <tableColumn id="1" name=" Technology list" dataDxfId="16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K2:K10" totalsRowShown="0" headerRowDxfId="122" dataDxfId="120" headerRowBorderDxfId="121" tableBorderDxfId="119">
  <autoFilter ref="K2:K10"/>
  <tableColumns count="1">
    <tableColumn id="1" name="Industrial process efficiencies types of technologies" dataDxfId="118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L2:L12" totalsRowShown="0" headerRowDxfId="117" dataDxfId="115" headerRowBorderDxfId="116" tableBorderDxfId="114">
  <autoFilter ref="L2:L12"/>
  <tableColumns count="1">
    <tableColumn id="1" name="Type of Buildings" dataDxfId="11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M2:M15" totalsRowShown="0" headerRowDxfId="112" dataDxfId="110" headerRowBorderDxfId="111" tableBorderDxfId="109">
  <autoFilter ref="M2:M15"/>
  <tableColumns count="1">
    <tableColumn id="1" name="# of Buildings" dataDxfId="108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N2:N4" totalsRowShown="0" headerRowDxfId="107" dataDxfId="105" headerRowBorderDxfId="106" tableBorderDxfId="104">
  <autoFilter ref="N2:N4"/>
  <tableColumns count="1">
    <tableColumn id="1" name="Does your community experience outages?" dataDxfId="103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O2:O7" totalsRowShown="0" headerRowDxfId="102" dataDxfId="100" headerRowBorderDxfId="101" tableBorderDxfId="99">
  <autoFilter ref="O2:O7"/>
  <tableColumns count="1">
    <tableColumn id="1" name="Frequency of electricity outages" dataDxfId="98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P2:P8" totalsRowShown="0" headerRowDxfId="97" dataDxfId="95" headerRowBorderDxfId="96" tableBorderDxfId="94">
  <autoFilter ref="P2:P8"/>
  <tableColumns count="1">
    <tableColumn id="1" name="duration of electricity outages" dataDxfId="93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Q2:Q13" totalsRowShown="0" headerRowDxfId="92" dataDxfId="90" headerRowBorderDxfId="91" tableBorderDxfId="89">
  <autoFilter ref="Q2:Q13"/>
  <tableColumns count="1">
    <tableColumn id="1" name="Outage cause list" dataDxfId="88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R2:R7" totalsRowShown="0" headerRowDxfId="87" dataDxfId="85" headerRowBorderDxfId="86" tableBorderDxfId="84">
  <autoFilter ref="R2:R7"/>
  <tableColumns count="1">
    <tableColumn id="1" name="# of members affected" dataDxfId="83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S2:S7" totalsRowShown="0" headerRowDxfId="82" dataDxfId="80" headerRowBorderDxfId="81" tableBorderDxfId="79">
  <autoFilter ref="S2:S7"/>
  <tableColumns count="1">
    <tableColumn id="1" name="# homes lacking electricity" dataDxfId="78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T2:T7" totalsRowShown="0" headerRowDxfId="77" dataDxfId="75" headerRowBorderDxfId="76" tableBorderDxfId="74">
  <autoFilter ref="T2:T7"/>
  <tableColumns count="1">
    <tableColumn id="1" name="# people lacking electricty" dataDxfId="7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2:C9" totalsRowShown="0" headerRowDxfId="162" dataDxfId="160" headerRowBorderDxfId="161" tableBorderDxfId="159">
  <autoFilter ref="C2:C9"/>
  <tableColumns count="1">
    <tableColumn id="1" name="CHP Systems" dataDxfId="158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U2:U4" totalsRowShown="0" headerRowDxfId="72" dataDxfId="70" headerRowBorderDxfId="71" tableBorderDxfId="69">
  <autoFilter ref="U2:U4"/>
  <tableColumns count="1">
    <tableColumn id="1" name="Will project bring electricity to these homes" dataDxfId="68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V2:V7" totalsRowShown="0" headerRowDxfId="67" dataDxfId="65" headerRowBorderDxfId="66" tableBorderDxfId="64">
  <autoFilter ref="V2:V7"/>
  <tableColumns count="1">
    <tableColumn id="1" name="Most significant barriers to bringing electricty to homes" dataDxfId="63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W2:W4" totalsRowShown="0" headerRowDxfId="62" dataDxfId="60" headerRowBorderDxfId="61" tableBorderDxfId="59">
  <autoFilter ref="W2:W4"/>
  <tableColumns count="1">
    <tableColumn id="1" name="is energy a significant financial burden for majority of households?" dataDxfId="58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X2:X6" totalsRowShown="0" headerRowDxfId="57" headerRowBorderDxfId="56" tableBorderDxfId="55">
  <autoFilter ref="X2:X6"/>
  <tableColumns count="1">
    <tableColumn id="1" name="Energy Program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Y2:Y4" totalsRowShown="0" headerRowDxfId="54" headerRowBorderDxfId="53" tableBorderDxfId="52">
  <autoFilter ref="Y2:Y4"/>
  <tableColumns count="1">
    <tableColumn id="1" name="programs to reduce energy costs?" dataDxfId="51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7" name="Table27" displayName="Table27" ref="AC2:AC15" totalsRowShown="0" headerRowDxfId="50" headerRowBorderDxfId="49" tableBorderDxfId="48">
  <autoFilter ref="AC2:AC15"/>
  <tableColumns count="1">
    <tableColumn id="1" name="long term jobs" dataDxfId="47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8" name="Table28" displayName="Table28" ref="AD2:AD15" totalsRowShown="0" headerRowDxfId="46" headerRowBorderDxfId="45" tableBorderDxfId="44">
  <autoFilter ref="AD2:AD15"/>
  <tableColumns count="1">
    <tableColumn id="1" name="# persons to receive training" dataDxfId="43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9" name="Table29" displayName="Table29" ref="AE2:AE4" totalsRowShown="0" headerRowDxfId="42" headerRowBorderDxfId="41" tableBorderDxfId="40">
  <autoFilter ref="AE2:AE4"/>
  <tableColumns count="1">
    <tableColumn id="1" name="Directly Benefit individual Househld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30" name="Table30" displayName="Table30" ref="AF2:AF6" totalsRowShown="0" headerRowDxfId="39" headerRowBorderDxfId="38" tableBorderDxfId="37">
  <autoFilter ref="AF2:AF6"/>
  <tableColumns count="1">
    <tableColumn id="1" name="# members to see reduced bills" dataDxfId="36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1" name="Table31" displayName="Table31" ref="AG2:AG4" totalsRowShown="0" headerRowDxfId="35" headerRowBorderDxfId="34" tableBorderDxfId="33">
  <autoFilter ref="AG2:AG4"/>
  <tableColumns count="1">
    <tableColumn id="1" name="Tribal Utility?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2:D6" totalsRowShown="0" headerRowDxfId="157" dataDxfId="155" headerRowBorderDxfId="156" tableBorderDxfId="154">
  <autoFilter ref="D2:D6"/>
  <tableColumns count="1">
    <tableColumn id="1" name="Conventional Distributed generating systems" dataDxfId="153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2" name="Table32" displayName="Table32" ref="AH2:AH4" totalsRowShown="0" headerRowDxfId="32" headerRowBorderDxfId="31" tableBorderDxfId="30">
  <autoFilter ref="AH2:AH4"/>
  <tableColumns count="1">
    <tableColumn id="1" name="55" dataDxfId="29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3" name="Table33" displayName="Table33" ref="AI2:AI4" totalsRowShown="0" headerRowDxfId="28" headerRowBorderDxfId="27" tableBorderDxfId="26">
  <autoFilter ref="AI2:AI4"/>
  <tableColumns count="1">
    <tableColumn id="1" name="56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4" name="Table34" displayName="Table34" ref="AJ2:AJ4" totalsRowShown="0" headerRowDxfId="25" headerRowBorderDxfId="24" tableBorderDxfId="23">
  <autoFilter ref="AJ2:AJ4"/>
  <tableColumns count="1">
    <tableColumn id="1" name="57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5" name="Table35" displayName="Table35" ref="AK2:AK4" totalsRowShown="0" headerRowDxfId="22" headerRowBorderDxfId="21" tableBorderDxfId="20">
  <autoFilter ref="AK2:AK4"/>
  <tableColumns count="1">
    <tableColumn id="1" name="58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" name="Table36" displayName="Table36" ref="AL2:AL4" totalsRowShown="0" headerRowDxfId="19" headerRowBorderDxfId="18" tableBorderDxfId="17">
  <autoFilter ref="AL2:AL4"/>
  <tableColumns count="1">
    <tableColumn id="1" name="59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7" name="Table37" displayName="Table37" ref="AM2:AM4" totalsRowShown="0" headerRowDxfId="16" headerRowBorderDxfId="15" tableBorderDxfId="14">
  <autoFilter ref="AM2:AM4"/>
  <tableColumns count="1">
    <tableColumn id="1" name="60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8" name="Table38" displayName="Table38" ref="AN2:AN4" totalsRowShown="0" headerRowDxfId="13" headerRowBorderDxfId="12" tableBorderDxfId="11">
  <autoFilter ref="AN2:AN4"/>
  <tableColumns count="1">
    <tableColumn id="1" name="58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9" name="Table39" displayName="Table39" ref="AA2:AA53" totalsRowShown="0" headerRowDxfId="10" tableBorderDxfId="9">
  <autoFilter ref="AA2:AA53"/>
  <tableColumns count="1">
    <tableColumn id="1" name="State List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40" name="Table40" displayName="Table40" ref="Z2:Z4" totalsRowShown="0" headerRowDxfId="8" dataDxfId="7" tableBorderDxfId="6">
  <autoFilter ref="Z2:Z4"/>
  <tableColumns count="1">
    <tableColumn id="1" name="Offset diesel generation?" dataDxfId="5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41" name="Table41" displayName="Table41" ref="AB2:AB15" totalsRowShown="0" headerRowDxfId="4" dataDxfId="3" tableBorderDxfId="2">
  <autoFilter ref="AB2:AB15"/>
  <tableColumns count="1">
    <tableColumn id="1" name="short term jobs" dataDxfId="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E2:E5" totalsRowShown="0" headerRowDxfId="152" dataDxfId="150" headerRowBorderDxfId="151" tableBorderDxfId="149">
  <autoFilter ref="E2:E5"/>
  <tableColumns count="1">
    <tableColumn id="1" name="Renewable energy systems" dataDxfId="148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25" name="Table25" displayName="Table25" ref="A23:D75" totalsRowShown="0" headerRowDxfId="0">
  <autoFilter ref="A23:D75"/>
  <tableColumns count="4">
    <tableColumn id="1" name="State list"/>
    <tableColumn id="2" name="CO2"/>
    <tableColumn id="3" name="Nox"/>
    <tableColumn id="4" name="Sox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F2:F9" totalsRowShown="0" headerRowDxfId="147" dataDxfId="145" headerRowBorderDxfId="146" tableBorderDxfId="144">
  <autoFilter ref="F2:F9"/>
  <tableColumns count="1">
    <tableColumn id="1" name="Renewable Electrical Power Generation" dataDxfId="14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G2:G8" totalsRowShown="0" headerRowDxfId="142" dataDxfId="140" headerRowBorderDxfId="141" tableBorderDxfId="139">
  <autoFilter ref="G2:G8"/>
  <tableColumns count="1">
    <tableColumn id="1" name="Renewable heating or cooling" dataDxfId="13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H2:H17" totalsRowShown="0" headerRowDxfId="137" dataDxfId="135" headerRowBorderDxfId="136" tableBorderDxfId="134">
  <autoFilter ref="H2:H17"/>
  <tableColumns count="1">
    <tableColumn id="1" name="Energy Source" dataDxfId="13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I2:I5" totalsRowShown="0" headerRowDxfId="132" dataDxfId="130" headerRowBorderDxfId="131" tableBorderDxfId="129">
  <autoFilter ref="I2:I5"/>
  <tableColumns count="1">
    <tableColumn id="1" name="Energy Efficiency Measures" dataDxfId="12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J2:J20" totalsRowShown="0" headerRowDxfId="127" dataDxfId="125" headerRowBorderDxfId="126" tableBorderDxfId="124">
  <autoFilter ref="J2:J20"/>
  <tableColumns count="1">
    <tableColumn id="1" name="EE Technology List" dataDxfId="1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2" Type="http://schemas.openxmlformats.org/officeDocument/2006/relationships/printerSettings" Target="../printerSettings/printerSettings4.bin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136"/>
  <sheetViews>
    <sheetView tabSelected="1" zoomScaleNormal="100" workbookViewId="0">
      <selection activeCell="J17" sqref="J17"/>
    </sheetView>
  </sheetViews>
  <sheetFormatPr defaultRowHeight="15" x14ac:dyDescent="0.25"/>
  <cols>
    <col min="1" max="1" width="6" style="13" customWidth="1"/>
    <col min="2" max="3" width="9.140625" style="8"/>
    <col min="4" max="4" width="10.140625" style="8" customWidth="1"/>
    <col min="5" max="8" width="9.140625" style="8"/>
    <col min="9" max="9" width="16" style="8" customWidth="1"/>
    <col min="10" max="10" width="55.42578125" style="14" customWidth="1"/>
    <col min="11" max="11" width="34.42578125" style="14" customWidth="1"/>
    <col min="12" max="12" width="40.42578125" style="14" customWidth="1"/>
    <col min="13" max="13" width="39.7109375" style="8" customWidth="1"/>
    <col min="14" max="16384" width="9.140625" style="8"/>
  </cols>
  <sheetData>
    <row r="1" spans="1:23" ht="18.75" x14ac:dyDescent="0.3">
      <c r="A1" s="29"/>
      <c r="B1" s="15" t="s">
        <v>78</v>
      </c>
      <c r="C1" s="16"/>
      <c r="D1" s="16"/>
      <c r="E1" s="16"/>
      <c r="F1" s="16"/>
      <c r="G1" s="16"/>
      <c r="H1" s="16"/>
      <c r="I1" s="16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1" customHeight="1" x14ac:dyDescent="0.3">
      <c r="A2" s="29"/>
      <c r="B2" s="18" t="s">
        <v>294</v>
      </c>
      <c r="C2" s="18"/>
      <c r="D2" s="18"/>
      <c r="E2" s="18"/>
      <c r="F2" s="18"/>
      <c r="G2" s="18"/>
      <c r="H2" s="18"/>
      <c r="I2" s="18"/>
      <c r="J2" s="19"/>
      <c r="K2" s="19"/>
      <c r="L2" s="19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1" customHeight="1" x14ac:dyDescent="0.3">
      <c r="A3" s="29"/>
      <c r="B3" s="20" t="s">
        <v>295</v>
      </c>
      <c r="C3" s="20"/>
      <c r="D3" s="20"/>
      <c r="E3" s="20"/>
      <c r="F3" s="20"/>
      <c r="G3" s="20"/>
      <c r="H3" s="20"/>
      <c r="I3" s="20"/>
      <c r="J3" s="21"/>
      <c r="K3" s="21"/>
      <c r="L3" s="21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" customHeight="1" x14ac:dyDescent="0.3">
      <c r="A4" s="29"/>
      <c r="B4" s="18" t="s">
        <v>230</v>
      </c>
      <c r="C4" s="18"/>
      <c r="D4" s="18"/>
      <c r="E4" s="18"/>
      <c r="F4" s="18"/>
      <c r="G4" s="18"/>
      <c r="H4" s="18"/>
      <c r="I4" s="18"/>
      <c r="J4" s="21"/>
      <c r="K4" s="21"/>
      <c r="L4" s="21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1" customHeight="1" x14ac:dyDescent="0.3">
      <c r="A5" s="29"/>
      <c r="B5" s="22" t="s">
        <v>99</v>
      </c>
      <c r="C5" s="18"/>
      <c r="D5" s="18"/>
      <c r="E5" s="18"/>
      <c r="F5" s="18"/>
      <c r="G5" s="18"/>
      <c r="H5" s="18"/>
      <c r="I5" s="18"/>
      <c r="J5" s="21"/>
      <c r="K5" s="21"/>
      <c r="L5" s="21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" customHeight="1" x14ac:dyDescent="0.3">
      <c r="A6" s="29"/>
      <c r="B6" s="22" t="s">
        <v>100</v>
      </c>
      <c r="C6" s="18"/>
      <c r="D6" s="18"/>
      <c r="E6" s="18"/>
      <c r="F6" s="18"/>
      <c r="G6" s="18"/>
      <c r="H6" s="18"/>
      <c r="I6" s="18"/>
      <c r="J6" s="21"/>
      <c r="K6" s="21"/>
      <c r="L6" s="21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91" customFormat="1" ht="21" customHeight="1" x14ac:dyDescent="0.3">
      <c r="A7" s="90"/>
      <c r="B7" s="18" t="s">
        <v>297</v>
      </c>
      <c r="C7" s="18"/>
      <c r="D7" s="18"/>
      <c r="E7" s="18"/>
      <c r="F7" s="18"/>
      <c r="G7" s="18"/>
      <c r="H7" s="18"/>
      <c r="I7" s="18"/>
      <c r="J7" s="21"/>
      <c r="K7" s="21"/>
      <c r="L7" s="21"/>
    </row>
    <row r="8" spans="1:23" ht="21" customHeight="1" x14ac:dyDescent="0.3">
      <c r="A8" s="29"/>
      <c r="B8" s="18" t="s">
        <v>101</v>
      </c>
      <c r="C8" s="18"/>
      <c r="D8" s="18"/>
      <c r="E8" s="18"/>
      <c r="F8" s="18"/>
      <c r="G8" s="18"/>
      <c r="H8" s="18"/>
      <c r="I8" s="18"/>
      <c r="J8" s="21"/>
      <c r="K8" s="21"/>
      <c r="L8" s="21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1" customHeight="1" x14ac:dyDescent="0.3">
      <c r="A9" s="29"/>
      <c r="B9" s="18" t="s">
        <v>229</v>
      </c>
      <c r="C9" s="18"/>
      <c r="D9" s="18"/>
      <c r="E9" s="18"/>
      <c r="F9" s="18"/>
      <c r="G9" s="18"/>
      <c r="H9" s="18"/>
      <c r="I9" s="18"/>
      <c r="J9" s="21"/>
      <c r="K9" s="21"/>
      <c r="L9" s="21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1" customHeight="1" x14ac:dyDescent="0.3">
      <c r="A10" s="29"/>
      <c r="B10" s="18" t="s">
        <v>228</v>
      </c>
      <c r="C10" s="18"/>
      <c r="D10" s="18"/>
      <c r="E10" s="18"/>
      <c r="F10" s="18"/>
      <c r="G10" s="18"/>
      <c r="H10" s="18"/>
      <c r="I10" s="18"/>
      <c r="J10" s="21"/>
      <c r="K10" s="21"/>
      <c r="L10" s="2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7" customFormat="1" ht="15" customHeight="1" x14ac:dyDescent="0.3">
      <c r="A11" s="29"/>
      <c r="B11" s="30"/>
      <c r="C11" s="30"/>
      <c r="D11" s="30"/>
      <c r="E11" s="30"/>
      <c r="F11" s="30"/>
      <c r="G11" s="30"/>
      <c r="H11" s="30"/>
      <c r="I11" s="30"/>
      <c r="J11" s="17"/>
      <c r="K11" s="17"/>
      <c r="L11" s="17"/>
    </row>
    <row r="12" spans="1:23" ht="25.5" hidden="1" customHeight="1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5.5" hidden="1" customHeight="1" x14ac:dyDescent="0.25">
      <c r="A13" s="29"/>
      <c r="B13" s="113" t="s">
        <v>227</v>
      </c>
      <c r="C13" s="113"/>
      <c r="D13" s="113"/>
      <c r="E13" s="113"/>
      <c r="F13" s="113"/>
      <c r="G13" s="113"/>
      <c r="H13" s="113"/>
      <c r="I13" s="114"/>
      <c r="J13" s="53" t="s">
        <v>257</v>
      </c>
      <c r="K13" s="44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 customHeight="1" x14ac:dyDescent="0.25">
      <c r="A14" s="29"/>
      <c r="B14" s="23"/>
      <c r="C14" s="24"/>
      <c r="D14" s="24"/>
      <c r="E14" s="24"/>
      <c r="F14" s="24"/>
      <c r="G14" s="24"/>
      <c r="H14" s="24"/>
      <c r="I14" s="24"/>
      <c r="J14" s="52"/>
      <c r="K14" s="1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" customHeight="1" x14ac:dyDescent="0.25">
      <c r="A15" s="51"/>
      <c r="B15" s="25" t="s">
        <v>77</v>
      </c>
      <c r="C15" s="26"/>
      <c r="D15" s="26"/>
      <c r="E15" s="26"/>
      <c r="F15" s="26"/>
      <c r="G15" s="26"/>
      <c r="H15" s="26"/>
      <c r="I15" s="26"/>
      <c r="J15" s="32"/>
      <c r="K15" s="32"/>
      <c r="L15" s="3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42.75" customHeight="1" x14ac:dyDescent="0.25">
      <c r="A16" s="33" t="s">
        <v>136</v>
      </c>
      <c r="B16" s="115" t="s">
        <v>250</v>
      </c>
      <c r="C16" s="101"/>
      <c r="D16" s="101"/>
      <c r="E16" s="101"/>
      <c r="F16" s="101"/>
      <c r="G16" s="101"/>
      <c r="H16" s="101"/>
      <c r="I16" s="101"/>
      <c r="J16" s="34" t="s">
        <v>154</v>
      </c>
      <c r="K16" s="35" t="s">
        <v>130</v>
      </c>
      <c r="L16" s="35" t="s">
        <v>155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47" ht="48" customHeight="1" x14ac:dyDescent="0.25">
      <c r="A17" s="36">
        <v>1</v>
      </c>
      <c r="B17" s="92" t="s">
        <v>118</v>
      </c>
      <c r="C17" s="93"/>
      <c r="D17" s="93"/>
      <c r="E17" s="93"/>
      <c r="F17" s="93"/>
      <c r="G17" s="93"/>
      <c r="H17" s="93"/>
      <c r="I17" s="93"/>
      <c r="J17" s="54"/>
      <c r="K17" s="64" t="s">
        <v>115</v>
      </c>
      <c r="L17" s="6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47" ht="48" customHeight="1" x14ac:dyDescent="0.25">
      <c r="A18" s="37">
        <v>2</v>
      </c>
      <c r="B18" s="92" t="s">
        <v>299</v>
      </c>
      <c r="C18" s="93"/>
      <c r="D18" s="93"/>
      <c r="E18" s="93"/>
      <c r="F18" s="93"/>
      <c r="G18" s="93"/>
      <c r="H18" s="93"/>
      <c r="I18" s="93"/>
      <c r="J18" s="56"/>
      <c r="K18" s="39" t="s">
        <v>102</v>
      </c>
      <c r="L18" s="6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47" ht="48" customHeight="1" x14ac:dyDescent="0.25">
      <c r="A19" s="36">
        <v>3</v>
      </c>
      <c r="B19" s="104" t="s">
        <v>233</v>
      </c>
      <c r="C19" s="105"/>
      <c r="D19" s="105"/>
      <c r="E19" s="105"/>
      <c r="F19" s="105"/>
      <c r="G19" s="105"/>
      <c r="H19" s="105"/>
      <c r="I19" s="106"/>
      <c r="J19" s="63"/>
      <c r="K19" s="65" t="s">
        <v>115</v>
      </c>
      <c r="L19" s="6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47" ht="48" customHeight="1" x14ac:dyDescent="0.25">
      <c r="A20" s="36">
        <v>4</v>
      </c>
      <c r="B20" s="104" t="s">
        <v>234</v>
      </c>
      <c r="C20" s="105"/>
      <c r="D20" s="105"/>
      <c r="E20" s="105"/>
      <c r="F20" s="105"/>
      <c r="G20" s="105"/>
      <c r="H20" s="105"/>
      <c r="I20" s="106"/>
      <c r="J20" s="56"/>
      <c r="K20" s="39" t="s">
        <v>115</v>
      </c>
      <c r="L20" s="6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47" ht="48" customHeight="1" x14ac:dyDescent="0.25">
      <c r="A21" s="36">
        <v>5</v>
      </c>
      <c r="B21" s="104" t="s">
        <v>231</v>
      </c>
      <c r="C21" s="105"/>
      <c r="D21" s="105"/>
      <c r="E21" s="105"/>
      <c r="F21" s="105"/>
      <c r="G21" s="105"/>
      <c r="H21" s="105"/>
      <c r="I21" s="106"/>
      <c r="J21" s="56"/>
      <c r="K21" s="39" t="s">
        <v>115</v>
      </c>
      <c r="L21" s="6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47" ht="48" customHeight="1" x14ac:dyDescent="0.25">
      <c r="A22" s="36">
        <v>6</v>
      </c>
      <c r="B22" s="104" t="s">
        <v>232</v>
      </c>
      <c r="C22" s="105"/>
      <c r="D22" s="105"/>
      <c r="E22" s="105"/>
      <c r="F22" s="105"/>
      <c r="G22" s="105"/>
      <c r="H22" s="105"/>
      <c r="I22" s="106"/>
      <c r="J22" s="56"/>
      <c r="K22" s="39" t="s">
        <v>115</v>
      </c>
      <c r="L22" s="6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47" ht="48" customHeight="1" x14ac:dyDescent="0.25">
      <c r="A23" s="36">
        <v>7</v>
      </c>
      <c r="B23" s="104" t="s">
        <v>244</v>
      </c>
      <c r="C23" s="105"/>
      <c r="D23" s="105"/>
      <c r="E23" s="105"/>
      <c r="F23" s="105"/>
      <c r="G23" s="105"/>
      <c r="H23" s="105"/>
      <c r="I23" s="106"/>
      <c r="J23" s="56"/>
      <c r="K23" s="39" t="s">
        <v>115</v>
      </c>
      <c r="L23" s="6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47" s="10" customFormat="1" ht="48" customHeight="1" x14ac:dyDescent="0.25">
      <c r="A24" s="37">
        <v>8</v>
      </c>
      <c r="B24" s="92" t="s">
        <v>300</v>
      </c>
      <c r="C24" s="93"/>
      <c r="D24" s="93"/>
      <c r="E24" s="93"/>
      <c r="F24" s="93"/>
      <c r="G24" s="93"/>
      <c r="H24" s="93"/>
      <c r="I24" s="99"/>
      <c r="J24" s="56"/>
      <c r="K24" s="39" t="s">
        <v>115</v>
      </c>
      <c r="L24" s="6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48" customHeight="1" x14ac:dyDescent="0.25">
      <c r="A25" s="36">
        <v>9</v>
      </c>
      <c r="B25" s="96" t="s">
        <v>243</v>
      </c>
      <c r="C25" s="97"/>
      <c r="D25" s="97"/>
      <c r="E25" s="97"/>
      <c r="F25" s="97"/>
      <c r="G25" s="97"/>
      <c r="H25" s="97"/>
      <c r="I25" s="98"/>
      <c r="J25" s="57"/>
      <c r="K25" s="39" t="s">
        <v>109</v>
      </c>
      <c r="L25" s="6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47" ht="48" customHeight="1" x14ac:dyDescent="0.25">
      <c r="A26" s="36">
        <v>10</v>
      </c>
      <c r="B26" s="92" t="s">
        <v>242</v>
      </c>
      <c r="C26" s="93"/>
      <c r="D26" s="93"/>
      <c r="E26" s="93"/>
      <c r="F26" s="93"/>
      <c r="G26" s="93"/>
      <c r="H26" s="93"/>
      <c r="I26" s="99"/>
      <c r="J26" s="57"/>
      <c r="K26" s="39" t="s">
        <v>108</v>
      </c>
      <c r="L26" s="6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47" ht="48" customHeight="1" x14ac:dyDescent="0.25">
      <c r="A27" s="36">
        <v>11</v>
      </c>
      <c r="B27" s="96" t="s">
        <v>241</v>
      </c>
      <c r="C27" s="97"/>
      <c r="D27" s="97"/>
      <c r="E27" s="97"/>
      <c r="F27" s="97"/>
      <c r="G27" s="97"/>
      <c r="H27" s="97"/>
      <c r="I27" s="98"/>
      <c r="J27" s="58"/>
      <c r="K27" s="39" t="s">
        <v>104</v>
      </c>
      <c r="L27" s="6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47" ht="48" customHeight="1" x14ac:dyDescent="0.25">
      <c r="A28" s="36">
        <v>12</v>
      </c>
      <c r="B28" s="96" t="s">
        <v>235</v>
      </c>
      <c r="C28" s="97"/>
      <c r="D28" s="97"/>
      <c r="E28" s="97"/>
      <c r="F28" s="97"/>
      <c r="G28" s="97"/>
      <c r="H28" s="97"/>
      <c r="I28" s="98"/>
      <c r="J28" s="59"/>
      <c r="K28" s="39" t="s">
        <v>105</v>
      </c>
      <c r="L28" s="6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47" ht="48" customHeight="1" x14ac:dyDescent="0.25">
      <c r="A29" s="36">
        <v>13</v>
      </c>
      <c r="B29" s="92" t="s">
        <v>239</v>
      </c>
      <c r="C29" s="93"/>
      <c r="D29" s="93"/>
      <c r="E29" s="93"/>
      <c r="F29" s="93"/>
      <c r="G29" s="93"/>
      <c r="H29" s="93"/>
      <c r="I29" s="99"/>
      <c r="J29" s="56"/>
      <c r="K29" s="39" t="s">
        <v>105</v>
      </c>
      <c r="L29" s="6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47" ht="48" customHeight="1" x14ac:dyDescent="0.25">
      <c r="A30" s="36">
        <v>14</v>
      </c>
      <c r="B30" s="96" t="s">
        <v>240</v>
      </c>
      <c r="C30" s="97"/>
      <c r="D30" s="97"/>
      <c r="E30" s="97"/>
      <c r="F30" s="97"/>
      <c r="G30" s="97"/>
      <c r="H30" s="97"/>
      <c r="I30" s="98"/>
      <c r="J30" s="60"/>
      <c r="K30" s="39" t="s">
        <v>106</v>
      </c>
      <c r="L30" s="6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47" ht="48" customHeight="1" x14ac:dyDescent="0.25">
      <c r="A31" s="36">
        <v>15</v>
      </c>
      <c r="B31" s="95" t="s">
        <v>119</v>
      </c>
      <c r="C31" s="95"/>
      <c r="D31" s="95"/>
      <c r="E31" s="95"/>
      <c r="F31" s="95"/>
      <c r="G31" s="95"/>
      <c r="H31" s="95"/>
      <c r="I31" s="95"/>
      <c r="J31" s="56"/>
      <c r="K31" s="39" t="s">
        <v>107</v>
      </c>
      <c r="L31" s="6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47" ht="48" customHeight="1" x14ac:dyDescent="0.25">
      <c r="A32" s="36">
        <v>16</v>
      </c>
      <c r="B32" s="96" t="s">
        <v>124</v>
      </c>
      <c r="C32" s="97"/>
      <c r="D32" s="97"/>
      <c r="E32" s="97"/>
      <c r="F32" s="97"/>
      <c r="G32" s="97"/>
      <c r="H32" s="97"/>
      <c r="I32" s="98"/>
      <c r="J32" s="56"/>
      <c r="K32" s="39" t="s">
        <v>107</v>
      </c>
      <c r="L32" s="6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x14ac:dyDescent="0.25">
      <c r="A33" s="36"/>
      <c r="B33" s="26"/>
      <c r="C33" s="26"/>
      <c r="D33" s="26"/>
      <c r="E33" s="26"/>
      <c r="F33" s="26"/>
      <c r="G33" s="26"/>
      <c r="H33" s="26"/>
      <c r="I33" s="26"/>
      <c r="J33" s="40"/>
      <c r="K33" s="41"/>
      <c r="L33" s="3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31.5" x14ac:dyDescent="0.25">
      <c r="A34" s="36"/>
      <c r="B34" s="122" t="s">
        <v>125</v>
      </c>
      <c r="C34" s="123"/>
      <c r="D34" s="123"/>
      <c r="E34" s="123"/>
      <c r="F34" s="123"/>
      <c r="G34" s="123"/>
      <c r="H34" s="123"/>
      <c r="I34" s="124"/>
      <c r="J34" s="34" t="s">
        <v>154</v>
      </c>
      <c r="K34" s="35" t="s">
        <v>130</v>
      </c>
      <c r="L34" s="35" t="s">
        <v>155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48" customHeight="1" x14ac:dyDescent="0.25">
      <c r="A35" s="36">
        <v>17</v>
      </c>
      <c r="B35" s="96" t="s">
        <v>153</v>
      </c>
      <c r="C35" s="97"/>
      <c r="D35" s="97"/>
      <c r="E35" s="97"/>
      <c r="F35" s="97"/>
      <c r="G35" s="97"/>
      <c r="H35" s="97"/>
      <c r="I35" s="98"/>
      <c r="J35" s="56"/>
      <c r="K35" s="39" t="s">
        <v>115</v>
      </c>
      <c r="L35" s="6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48" customHeight="1" x14ac:dyDescent="0.25">
      <c r="A36" s="36">
        <v>18</v>
      </c>
      <c r="B36" s="107" t="s">
        <v>120</v>
      </c>
      <c r="C36" s="108"/>
      <c r="D36" s="108"/>
      <c r="E36" s="108"/>
      <c r="F36" s="108"/>
      <c r="G36" s="108"/>
      <c r="H36" s="108"/>
      <c r="I36" s="109"/>
      <c r="J36" s="56"/>
      <c r="K36" s="39" t="s">
        <v>115</v>
      </c>
      <c r="L36" s="6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48" customHeight="1" x14ac:dyDescent="0.25">
      <c r="A37" s="37">
        <v>19</v>
      </c>
      <c r="B37" s="107" t="s">
        <v>121</v>
      </c>
      <c r="C37" s="108"/>
      <c r="D37" s="108"/>
      <c r="E37" s="108"/>
      <c r="F37" s="108"/>
      <c r="G37" s="108"/>
      <c r="H37" s="108"/>
      <c r="I37" s="109"/>
      <c r="J37" s="56"/>
      <c r="K37" s="39" t="s">
        <v>115</v>
      </c>
      <c r="L37" s="6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48" customHeight="1" x14ac:dyDescent="0.25">
      <c r="A38" s="36">
        <v>20</v>
      </c>
      <c r="B38" s="92" t="s">
        <v>236</v>
      </c>
      <c r="C38" s="93"/>
      <c r="D38" s="93"/>
      <c r="E38" s="93"/>
      <c r="F38" s="93"/>
      <c r="G38" s="93"/>
      <c r="H38" s="93"/>
      <c r="I38" s="99"/>
      <c r="J38" s="57"/>
      <c r="K38" s="39" t="s">
        <v>103</v>
      </c>
      <c r="L38" s="6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48" customHeight="1" x14ac:dyDescent="0.25">
      <c r="A39" s="36">
        <v>21</v>
      </c>
      <c r="B39" s="92" t="s">
        <v>237</v>
      </c>
      <c r="C39" s="93"/>
      <c r="D39" s="93"/>
      <c r="E39" s="93"/>
      <c r="F39" s="93"/>
      <c r="G39" s="93"/>
      <c r="H39" s="93"/>
      <c r="I39" s="99"/>
      <c r="J39" s="57"/>
      <c r="K39" s="39" t="s">
        <v>110</v>
      </c>
      <c r="L39" s="6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48" customHeight="1" x14ac:dyDescent="0.25">
      <c r="A40" s="36">
        <v>22</v>
      </c>
      <c r="B40" s="96" t="s">
        <v>238</v>
      </c>
      <c r="C40" s="97"/>
      <c r="D40" s="97"/>
      <c r="E40" s="97"/>
      <c r="F40" s="97"/>
      <c r="G40" s="97"/>
      <c r="H40" s="97"/>
      <c r="I40" s="98"/>
      <c r="J40" s="60"/>
      <c r="K40" s="39" t="s">
        <v>106</v>
      </c>
      <c r="L40" s="6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48" customHeight="1" x14ac:dyDescent="0.25">
      <c r="A41" s="36">
        <v>23</v>
      </c>
      <c r="B41" s="95" t="s">
        <v>119</v>
      </c>
      <c r="C41" s="95"/>
      <c r="D41" s="95"/>
      <c r="E41" s="95"/>
      <c r="F41" s="95"/>
      <c r="G41" s="95"/>
      <c r="H41" s="95"/>
      <c r="I41" s="95"/>
      <c r="J41" s="56"/>
      <c r="K41" s="39" t="s">
        <v>107</v>
      </c>
      <c r="L41" s="6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48" customHeight="1" x14ac:dyDescent="0.25">
      <c r="A42" s="36">
        <v>24</v>
      </c>
      <c r="B42" s="95" t="s">
        <v>124</v>
      </c>
      <c r="C42" s="95"/>
      <c r="D42" s="95"/>
      <c r="E42" s="95"/>
      <c r="F42" s="95"/>
      <c r="G42" s="95"/>
      <c r="H42" s="95"/>
      <c r="I42" s="95"/>
      <c r="J42" s="56"/>
      <c r="K42" s="39" t="s">
        <v>107</v>
      </c>
      <c r="L42" s="6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x14ac:dyDescent="0.25">
      <c r="A43" s="36"/>
      <c r="B43" s="27"/>
      <c r="C43" s="27"/>
      <c r="D43" s="27"/>
      <c r="E43" s="27"/>
      <c r="F43" s="27"/>
      <c r="G43" s="27"/>
      <c r="H43" s="27"/>
      <c r="I43" s="27"/>
      <c r="J43" s="45"/>
      <c r="K43" s="31"/>
      <c r="L43" s="3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31.5" x14ac:dyDescent="0.25">
      <c r="A44" s="36"/>
      <c r="B44" s="102" t="s">
        <v>122</v>
      </c>
      <c r="C44" s="103"/>
      <c r="D44" s="103"/>
      <c r="E44" s="103"/>
      <c r="F44" s="103"/>
      <c r="G44" s="103"/>
      <c r="H44" s="103"/>
      <c r="I44" s="103"/>
      <c r="J44" s="34" t="s">
        <v>154</v>
      </c>
      <c r="K44" s="35" t="s">
        <v>130</v>
      </c>
      <c r="L44" s="35" t="s">
        <v>155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48" customHeight="1" x14ac:dyDescent="0.25">
      <c r="A45" s="36">
        <v>25</v>
      </c>
      <c r="B45" s="96" t="s">
        <v>84</v>
      </c>
      <c r="C45" s="97"/>
      <c r="D45" s="97"/>
      <c r="E45" s="97"/>
      <c r="F45" s="97"/>
      <c r="G45" s="97"/>
      <c r="H45" s="97"/>
      <c r="I45" s="98"/>
      <c r="J45" s="56"/>
      <c r="K45" s="39" t="s">
        <v>115</v>
      </c>
      <c r="L45" s="6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48" customHeight="1" x14ac:dyDescent="0.25">
      <c r="A46" s="36">
        <v>26</v>
      </c>
      <c r="B46" s="96" t="s">
        <v>85</v>
      </c>
      <c r="C46" s="97"/>
      <c r="D46" s="97"/>
      <c r="E46" s="97"/>
      <c r="F46" s="97"/>
      <c r="G46" s="97"/>
      <c r="H46" s="97"/>
      <c r="I46" s="98"/>
      <c r="J46" s="56"/>
      <c r="K46" s="39" t="s">
        <v>102</v>
      </c>
      <c r="L46" s="6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x14ac:dyDescent="0.25">
      <c r="A47" s="36"/>
      <c r="B47" s="28"/>
      <c r="C47" s="26"/>
      <c r="D47" s="26"/>
      <c r="E47" s="26"/>
      <c r="F47" s="26"/>
      <c r="G47" s="26"/>
      <c r="H47" s="26"/>
      <c r="I47" s="26"/>
      <c r="J47" s="40"/>
      <c r="K47" s="32"/>
      <c r="L47" s="3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x14ac:dyDescent="0.25">
      <c r="A48" s="36"/>
      <c r="B48" s="25" t="s">
        <v>135</v>
      </c>
      <c r="C48" s="26"/>
      <c r="D48" s="26"/>
      <c r="E48" s="26"/>
      <c r="F48" s="26"/>
      <c r="G48" s="26"/>
      <c r="H48" s="26"/>
      <c r="I48" s="26"/>
      <c r="J48" s="40"/>
      <c r="K48" s="32"/>
      <c r="L48" s="3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31.5" x14ac:dyDescent="0.25">
      <c r="A49" s="36"/>
      <c r="B49" s="100" t="s">
        <v>134</v>
      </c>
      <c r="C49" s="101"/>
      <c r="D49" s="101"/>
      <c r="E49" s="101"/>
      <c r="F49" s="101"/>
      <c r="G49" s="101"/>
      <c r="H49" s="101"/>
      <c r="I49" s="101"/>
      <c r="J49" s="34" t="s">
        <v>154</v>
      </c>
      <c r="K49" s="35" t="s">
        <v>130</v>
      </c>
      <c r="L49" s="35" t="s">
        <v>155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48" customHeight="1" x14ac:dyDescent="0.25">
      <c r="A50" s="36">
        <v>27</v>
      </c>
      <c r="B50" s="96" t="s">
        <v>111</v>
      </c>
      <c r="C50" s="97"/>
      <c r="D50" s="97"/>
      <c r="E50" s="97"/>
      <c r="F50" s="97"/>
      <c r="G50" s="97"/>
      <c r="H50" s="97"/>
      <c r="I50" s="97"/>
      <c r="J50" s="53"/>
      <c r="K50" s="42" t="s">
        <v>102</v>
      </c>
      <c r="L50" s="6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48" customHeight="1" x14ac:dyDescent="0.25">
      <c r="A51" s="36">
        <v>28</v>
      </c>
      <c r="B51" s="104" t="s">
        <v>123</v>
      </c>
      <c r="C51" s="105"/>
      <c r="D51" s="105"/>
      <c r="E51" s="105"/>
      <c r="F51" s="105"/>
      <c r="G51" s="105"/>
      <c r="H51" s="105"/>
      <c r="I51" s="106"/>
      <c r="J51" s="63"/>
      <c r="K51" s="39" t="s">
        <v>102</v>
      </c>
      <c r="L51" s="6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48" customHeight="1" x14ac:dyDescent="0.25">
      <c r="A52" s="37">
        <v>29</v>
      </c>
      <c r="B52" s="104" t="s">
        <v>301</v>
      </c>
      <c r="C52" s="105"/>
      <c r="D52" s="105"/>
      <c r="E52" s="105"/>
      <c r="F52" s="105"/>
      <c r="G52" s="105"/>
      <c r="H52" s="105"/>
      <c r="I52" s="106"/>
      <c r="J52" s="56"/>
      <c r="K52" s="39" t="s">
        <v>102</v>
      </c>
      <c r="L52" s="6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48" customHeight="1" x14ac:dyDescent="0.25">
      <c r="A53" s="36">
        <v>30</v>
      </c>
      <c r="B53" s="96" t="s">
        <v>245</v>
      </c>
      <c r="C53" s="97"/>
      <c r="D53" s="97"/>
      <c r="E53" s="97"/>
      <c r="F53" s="97"/>
      <c r="G53" s="97"/>
      <c r="H53" s="97"/>
      <c r="I53" s="98"/>
      <c r="J53" s="56"/>
      <c r="K53" s="39" t="s">
        <v>246</v>
      </c>
      <c r="L53" s="6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48" customHeight="1" x14ac:dyDescent="0.25">
      <c r="A54" s="36">
        <v>31</v>
      </c>
      <c r="B54" s="96" t="s">
        <v>86</v>
      </c>
      <c r="C54" s="97"/>
      <c r="D54" s="97"/>
      <c r="E54" s="97"/>
      <c r="F54" s="97"/>
      <c r="G54" s="97"/>
      <c r="H54" s="97"/>
      <c r="I54" s="98"/>
      <c r="J54" s="56"/>
      <c r="K54" s="39" t="s">
        <v>115</v>
      </c>
      <c r="L54" s="6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48" customHeight="1" x14ac:dyDescent="0.25">
      <c r="A55" s="37">
        <v>32</v>
      </c>
      <c r="B55" s="96" t="s">
        <v>302</v>
      </c>
      <c r="C55" s="97"/>
      <c r="D55" s="97"/>
      <c r="E55" s="97"/>
      <c r="F55" s="97"/>
      <c r="G55" s="97"/>
      <c r="H55" s="97"/>
      <c r="I55" s="98"/>
      <c r="J55" s="56"/>
      <c r="K55" s="39" t="s">
        <v>102</v>
      </c>
      <c r="L55" s="6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48" customHeight="1" x14ac:dyDescent="0.25">
      <c r="A56" s="36">
        <v>33</v>
      </c>
      <c r="B56" s="95" t="s">
        <v>124</v>
      </c>
      <c r="C56" s="95"/>
      <c r="D56" s="95"/>
      <c r="E56" s="95"/>
      <c r="F56" s="95"/>
      <c r="G56" s="95"/>
      <c r="H56" s="95"/>
      <c r="I56" s="95"/>
      <c r="J56" s="56"/>
      <c r="K56" s="39" t="s">
        <v>107</v>
      </c>
      <c r="L56" s="6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75" x14ac:dyDescent="0.25">
      <c r="A57" s="36"/>
      <c r="B57" s="27"/>
      <c r="C57" s="27"/>
      <c r="D57" s="27"/>
      <c r="E57" s="27"/>
      <c r="F57" s="27"/>
      <c r="G57" s="27"/>
      <c r="H57" s="27"/>
      <c r="I57" s="27"/>
      <c r="J57" s="44"/>
      <c r="K57" s="31"/>
      <c r="L57" s="4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.75" x14ac:dyDescent="0.25">
      <c r="A58" s="36"/>
      <c r="B58" s="25" t="s">
        <v>81</v>
      </c>
      <c r="C58" s="27"/>
      <c r="D58" s="27"/>
      <c r="E58" s="27"/>
      <c r="F58" s="27"/>
      <c r="G58" s="27"/>
      <c r="H58" s="27"/>
      <c r="I58" s="27"/>
      <c r="J58" s="44"/>
      <c r="K58" s="31"/>
      <c r="L58" s="4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31.5" x14ac:dyDescent="0.25">
      <c r="A59" s="36"/>
      <c r="B59" s="100" t="s">
        <v>134</v>
      </c>
      <c r="C59" s="101"/>
      <c r="D59" s="101"/>
      <c r="E59" s="101"/>
      <c r="F59" s="101"/>
      <c r="G59" s="101"/>
      <c r="H59" s="101"/>
      <c r="I59" s="101"/>
      <c r="J59" s="34" t="s">
        <v>154</v>
      </c>
      <c r="K59" s="35" t="s">
        <v>130</v>
      </c>
      <c r="L59" s="35" t="s">
        <v>155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48" customHeight="1" x14ac:dyDescent="0.25">
      <c r="A60" s="36">
        <v>34</v>
      </c>
      <c r="B60" s="92" t="s">
        <v>298</v>
      </c>
      <c r="C60" s="93"/>
      <c r="D60" s="93"/>
      <c r="E60" s="93"/>
      <c r="F60" s="93"/>
      <c r="G60" s="93"/>
      <c r="H60" s="93"/>
      <c r="I60" s="93"/>
      <c r="J60" s="53"/>
      <c r="K60" s="42" t="s">
        <v>102</v>
      </c>
      <c r="L60" s="61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48" customHeight="1" x14ac:dyDescent="0.25">
      <c r="A61" s="36">
        <v>35</v>
      </c>
      <c r="B61" s="92" t="s">
        <v>296</v>
      </c>
      <c r="C61" s="93"/>
      <c r="D61" s="93"/>
      <c r="E61" s="93"/>
      <c r="F61" s="93"/>
      <c r="G61" s="93"/>
      <c r="H61" s="93"/>
      <c r="I61" s="93"/>
      <c r="J61" s="53"/>
      <c r="K61" s="42" t="s">
        <v>102</v>
      </c>
      <c r="L61" s="61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46.5" customHeight="1" x14ac:dyDescent="0.25">
      <c r="A62" s="36">
        <v>36</v>
      </c>
      <c r="B62" s="92" t="s">
        <v>293</v>
      </c>
      <c r="C62" s="93"/>
      <c r="D62" s="93"/>
      <c r="E62" s="93"/>
      <c r="F62" s="93"/>
      <c r="G62" s="93"/>
      <c r="H62" s="93"/>
      <c r="I62" s="93"/>
      <c r="J62" s="53"/>
      <c r="K62" s="42" t="s">
        <v>106</v>
      </c>
      <c r="L62" s="61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48" customHeight="1" x14ac:dyDescent="0.25">
      <c r="A63" s="36">
        <v>37</v>
      </c>
      <c r="B63" s="92" t="s">
        <v>126</v>
      </c>
      <c r="C63" s="93"/>
      <c r="D63" s="93"/>
      <c r="E63" s="93"/>
      <c r="F63" s="93"/>
      <c r="G63" s="93"/>
      <c r="H63" s="93"/>
      <c r="I63" s="93"/>
      <c r="J63" s="53"/>
      <c r="K63" s="42" t="s">
        <v>102</v>
      </c>
      <c r="L63" s="61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48" customHeight="1" x14ac:dyDescent="0.25">
      <c r="A64" s="36">
        <v>38</v>
      </c>
      <c r="B64" s="92" t="s">
        <v>127</v>
      </c>
      <c r="C64" s="93"/>
      <c r="D64" s="93"/>
      <c r="E64" s="93"/>
      <c r="F64" s="93"/>
      <c r="G64" s="93"/>
      <c r="H64" s="93"/>
      <c r="I64" s="99"/>
      <c r="J64" s="55"/>
      <c r="K64" s="39" t="s">
        <v>102</v>
      </c>
      <c r="L64" s="61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48" customHeight="1" x14ac:dyDescent="0.25">
      <c r="A65" s="36">
        <v>39</v>
      </c>
      <c r="B65" s="92" t="s">
        <v>87</v>
      </c>
      <c r="C65" s="93"/>
      <c r="D65" s="93"/>
      <c r="E65" s="93"/>
      <c r="F65" s="93"/>
      <c r="G65" s="93"/>
      <c r="H65" s="93"/>
      <c r="I65" s="99"/>
      <c r="J65" s="56"/>
      <c r="K65" s="39" t="s">
        <v>102</v>
      </c>
      <c r="L65" s="61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48" customHeight="1" x14ac:dyDescent="0.25">
      <c r="A66" s="36">
        <v>40</v>
      </c>
      <c r="B66" s="92" t="s">
        <v>128</v>
      </c>
      <c r="C66" s="93"/>
      <c r="D66" s="93"/>
      <c r="E66" s="93"/>
      <c r="F66" s="93"/>
      <c r="G66" s="93"/>
      <c r="H66" s="93"/>
      <c r="I66" s="99"/>
      <c r="J66" s="56"/>
      <c r="K66" s="39" t="s">
        <v>115</v>
      </c>
      <c r="L66" s="6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48" customHeight="1" x14ac:dyDescent="0.25">
      <c r="A67" s="36">
        <v>41</v>
      </c>
      <c r="B67" s="92" t="s">
        <v>88</v>
      </c>
      <c r="C67" s="93"/>
      <c r="D67" s="93"/>
      <c r="E67" s="93"/>
      <c r="F67" s="93"/>
      <c r="G67" s="93"/>
      <c r="H67" s="93"/>
      <c r="I67" s="99"/>
      <c r="J67" s="56"/>
      <c r="K67" s="39" t="s">
        <v>102</v>
      </c>
      <c r="L67" s="6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48" customHeight="1" x14ac:dyDescent="0.25">
      <c r="A68" s="36">
        <v>42</v>
      </c>
      <c r="B68" s="104" t="s">
        <v>247</v>
      </c>
      <c r="C68" s="105"/>
      <c r="D68" s="105"/>
      <c r="E68" s="105"/>
      <c r="F68" s="105"/>
      <c r="G68" s="105"/>
      <c r="H68" s="105"/>
      <c r="I68" s="106"/>
      <c r="J68" s="56"/>
      <c r="K68" s="39" t="s">
        <v>107</v>
      </c>
      <c r="L68" s="61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63.75" customHeight="1" x14ac:dyDescent="0.25">
      <c r="A69" s="37">
        <v>43</v>
      </c>
      <c r="B69" s="92" t="s">
        <v>303</v>
      </c>
      <c r="C69" s="93"/>
      <c r="D69" s="93"/>
      <c r="E69" s="93"/>
      <c r="F69" s="93"/>
      <c r="G69" s="93"/>
      <c r="H69" s="93"/>
      <c r="I69" s="99"/>
      <c r="J69" s="56"/>
      <c r="K69" s="39" t="s">
        <v>115</v>
      </c>
      <c r="L69" s="6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48" customHeight="1" x14ac:dyDescent="0.25">
      <c r="A70" s="36">
        <v>44</v>
      </c>
      <c r="B70" s="92" t="s">
        <v>129</v>
      </c>
      <c r="C70" s="93"/>
      <c r="D70" s="93"/>
      <c r="E70" s="93"/>
      <c r="F70" s="93"/>
      <c r="G70" s="93"/>
      <c r="H70" s="93"/>
      <c r="I70" s="99"/>
      <c r="J70" s="56"/>
      <c r="K70" s="39" t="s">
        <v>102</v>
      </c>
      <c r="L70" s="61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48" customHeight="1" x14ac:dyDescent="0.25">
      <c r="A71" s="36">
        <v>45</v>
      </c>
      <c r="B71" s="104" t="s">
        <v>248</v>
      </c>
      <c r="C71" s="105"/>
      <c r="D71" s="105"/>
      <c r="E71" s="105"/>
      <c r="F71" s="105"/>
      <c r="G71" s="105"/>
      <c r="H71" s="105"/>
      <c r="I71" s="106"/>
      <c r="J71" s="56"/>
      <c r="K71" s="39" t="s">
        <v>107</v>
      </c>
      <c r="L71" s="61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48" customHeight="1" x14ac:dyDescent="0.25">
      <c r="A72" s="36">
        <v>46</v>
      </c>
      <c r="B72" s="95" t="s">
        <v>124</v>
      </c>
      <c r="C72" s="95"/>
      <c r="D72" s="95"/>
      <c r="E72" s="95"/>
      <c r="F72" s="95"/>
      <c r="G72" s="95"/>
      <c r="H72" s="95"/>
      <c r="I72" s="95"/>
      <c r="J72" s="56"/>
      <c r="K72" s="39" t="s">
        <v>107</v>
      </c>
      <c r="L72" s="61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11" customFormat="1" ht="15" customHeight="1" x14ac:dyDescent="0.25">
      <c r="A73" s="38"/>
      <c r="B73" s="27"/>
      <c r="C73" s="27"/>
      <c r="D73" s="27"/>
      <c r="E73" s="27"/>
      <c r="F73" s="27"/>
      <c r="G73" s="27"/>
      <c r="H73" s="27"/>
      <c r="I73" s="27"/>
      <c r="J73" s="44"/>
      <c r="K73" s="44"/>
      <c r="L73" s="45"/>
    </row>
    <row r="74" spans="1:23" ht="15.75" x14ac:dyDescent="0.25">
      <c r="A74" s="36"/>
      <c r="B74" s="25" t="s">
        <v>2</v>
      </c>
      <c r="C74" s="26"/>
      <c r="D74" s="26"/>
      <c r="E74" s="26"/>
      <c r="F74" s="26"/>
      <c r="G74" s="26"/>
      <c r="H74" s="26"/>
      <c r="I74" s="26"/>
      <c r="J74" s="32"/>
      <c r="K74" s="32"/>
      <c r="L74" s="3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31.5" x14ac:dyDescent="0.25">
      <c r="A75" s="36"/>
      <c r="B75" s="100" t="s">
        <v>134</v>
      </c>
      <c r="C75" s="101"/>
      <c r="D75" s="101"/>
      <c r="E75" s="101"/>
      <c r="F75" s="101"/>
      <c r="G75" s="101"/>
      <c r="H75" s="101"/>
      <c r="I75" s="101"/>
      <c r="J75" s="34" t="s">
        <v>154</v>
      </c>
      <c r="K75" s="35" t="s">
        <v>130</v>
      </c>
      <c r="L75" s="35" t="s">
        <v>155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48" customHeight="1" x14ac:dyDescent="0.25">
      <c r="A76" s="36">
        <v>47</v>
      </c>
      <c r="B76" s="96" t="s">
        <v>89</v>
      </c>
      <c r="C76" s="97"/>
      <c r="D76" s="97"/>
      <c r="E76" s="97"/>
      <c r="F76" s="97"/>
      <c r="G76" s="97"/>
      <c r="H76" s="97"/>
      <c r="I76" s="98"/>
      <c r="J76" s="56"/>
      <c r="K76" s="39" t="s">
        <v>102</v>
      </c>
      <c r="L76" s="61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48" customHeight="1" x14ac:dyDescent="0.25">
      <c r="A77" s="36">
        <v>48</v>
      </c>
      <c r="B77" s="95" t="s">
        <v>150</v>
      </c>
      <c r="C77" s="95"/>
      <c r="D77" s="95"/>
      <c r="E77" s="95"/>
      <c r="F77" s="95"/>
      <c r="G77" s="95"/>
      <c r="H77" s="95"/>
      <c r="I77" s="95"/>
      <c r="J77" s="56"/>
      <c r="K77" s="39" t="s">
        <v>102</v>
      </c>
      <c r="L77" s="61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5.75" x14ac:dyDescent="0.25">
      <c r="A78" s="36"/>
      <c r="B78" s="116" t="s">
        <v>83</v>
      </c>
      <c r="C78" s="117"/>
      <c r="D78" s="117"/>
      <c r="E78" s="117"/>
      <c r="F78" s="117"/>
      <c r="G78" s="117"/>
      <c r="H78" s="117"/>
      <c r="I78" s="118"/>
      <c r="J78" s="35" t="s">
        <v>68</v>
      </c>
      <c r="K78" s="35" t="s">
        <v>67</v>
      </c>
      <c r="L78" s="3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5.75" x14ac:dyDescent="0.25">
      <c r="A79" s="36"/>
      <c r="B79" s="119"/>
      <c r="C79" s="120"/>
      <c r="D79" s="120"/>
      <c r="E79" s="120"/>
      <c r="F79" s="120"/>
      <c r="G79" s="120"/>
      <c r="H79" s="120"/>
      <c r="I79" s="121"/>
      <c r="J79" s="94" t="s">
        <v>79</v>
      </c>
      <c r="K79" s="94"/>
      <c r="L79" s="3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.95" customHeight="1" x14ac:dyDescent="0.25">
      <c r="A80" s="36"/>
      <c r="B80" s="96" t="s">
        <v>90</v>
      </c>
      <c r="C80" s="97"/>
      <c r="D80" s="97"/>
      <c r="E80" s="97"/>
      <c r="F80" s="97"/>
      <c r="G80" s="97"/>
      <c r="H80" s="97"/>
      <c r="I80" s="98"/>
      <c r="J80" s="43">
        <f>IF($J$76="No", INDEX('Metrics Backend Data'!$A$24:$D$74,MATCH(Metrics!$J$77,'Metrics Backend Data'!$A$24:$A$74,0),2),INDEX('Metrics Backend Data'!$A$24:$D$75,MATCH("Diesel Generation",'Metrics Backend Data'!$A$24:$A$75,0),2))*($J$26+$J$38)</f>
        <v>0</v>
      </c>
      <c r="K80" s="43">
        <f>IF($J$76="No", INDEX('Metrics Backend Data'!$A$24:$D$74,MATCH(Metrics!$J$77,'Metrics Backend Data'!$A$24:$A$74,0),2),INDEX('Metrics Backend Data'!$A$24:$D$75,MATCH("Diesel Generation",'Metrics Backend Data'!$A$24:$A$75,0),2))*($J$26+$J$38*13)</f>
        <v>0</v>
      </c>
      <c r="L80" s="3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.95" customHeight="1" x14ac:dyDescent="0.25">
      <c r="A81" s="36"/>
      <c r="B81" s="96" t="s">
        <v>91</v>
      </c>
      <c r="C81" s="97"/>
      <c r="D81" s="97"/>
      <c r="E81" s="97"/>
      <c r="F81" s="97"/>
      <c r="G81" s="97"/>
      <c r="H81" s="97"/>
      <c r="I81" s="98"/>
      <c r="J81" s="43">
        <f>IF($J$76="No", INDEX('Metrics Backend Data'!$A$24:$D$74,MATCH(Metrics!$J$77,'Metrics Backend Data'!$A$24:$A$74,0),3),INDEX('Metrics Backend Data'!$A$24:$D$75,MATCH("Diesel Generation",'Metrics Backend Data'!$A$24:$A$75,0),3))*($J$26+$J$38)</f>
        <v>0</v>
      </c>
      <c r="K81" s="43">
        <f>IF($J$76="No", INDEX('Metrics Backend Data'!$A$24:$D$74,MATCH(Metrics!$J$77,'Metrics Backend Data'!$A$24:$A$74,0),3),INDEX('Metrics Backend Data'!$A$24:$D$75,MATCH("Diesel Generation",'Metrics Backend Data'!$A$24:$A$75,0),3))*($J$26+$J$38*13)</f>
        <v>0</v>
      </c>
      <c r="L81" s="3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.95" customHeight="1" x14ac:dyDescent="0.25">
      <c r="A82" s="36"/>
      <c r="B82" s="96" t="s">
        <v>92</v>
      </c>
      <c r="C82" s="97"/>
      <c r="D82" s="97"/>
      <c r="E82" s="97"/>
      <c r="F82" s="97"/>
      <c r="G82" s="97"/>
      <c r="H82" s="97"/>
      <c r="I82" s="98"/>
      <c r="J82" s="43">
        <f>IF($J$76="No", INDEX('Metrics Backend Data'!$A$24:$D$74,MATCH(Metrics!$J$77,'Metrics Backend Data'!$A$24:$A$74,0),4),INDEX('Metrics Backend Data'!$A$24:$D$75,MATCH("Diesel Generation",'Metrics Backend Data'!$A$24:$A$75,0),4))*($J$26+$J$38)</f>
        <v>0</v>
      </c>
      <c r="K82" s="43">
        <f>IF($J$76="No", INDEX('Metrics Backend Data'!$A$24:$D$74,MATCH(Metrics!$J$77,'Metrics Backend Data'!$A$24:$A$74,0),4),INDEX('Metrics Backend Data'!$A$24:$D$75,MATCH("Diesel Generation",'Metrics Backend Data'!$A$24:$A$75,0),4))*($J$26+$J$38*13)</f>
        <v>0</v>
      </c>
      <c r="L82" s="3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5.75" x14ac:dyDescent="0.25">
      <c r="A83" s="36"/>
      <c r="B83" s="28"/>
      <c r="C83" s="26"/>
      <c r="D83" s="26"/>
      <c r="E83" s="26"/>
      <c r="F83" s="26"/>
      <c r="G83" s="26"/>
      <c r="H83" s="26"/>
      <c r="I83" s="26"/>
      <c r="J83" s="32"/>
      <c r="K83" s="32"/>
      <c r="L83" s="3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5.75" x14ac:dyDescent="0.25">
      <c r="A84" s="36"/>
      <c r="B84" s="25" t="s">
        <v>69</v>
      </c>
      <c r="C84" s="26"/>
      <c r="D84" s="26"/>
      <c r="E84" s="26"/>
      <c r="F84" s="26"/>
      <c r="G84" s="26"/>
      <c r="H84" s="26"/>
      <c r="I84" s="26"/>
      <c r="J84" s="32"/>
      <c r="K84" s="32"/>
      <c r="L84" s="3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31.5" x14ac:dyDescent="0.25">
      <c r="A85" s="36"/>
      <c r="B85" s="100" t="s">
        <v>134</v>
      </c>
      <c r="C85" s="101"/>
      <c r="D85" s="101"/>
      <c r="E85" s="101"/>
      <c r="F85" s="101"/>
      <c r="G85" s="101"/>
      <c r="H85" s="101"/>
      <c r="I85" s="101"/>
      <c r="J85" s="34" t="s">
        <v>154</v>
      </c>
      <c r="K85" s="35" t="s">
        <v>130</v>
      </c>
      <c r="L85" s="35" t="s">
        <v>155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48" customHeight="1" x14ac:dyDescent="0.25">
      <c r="A86" s="36">
        <v>49</v>
      </c>
      <c r="B86" s="92" t="s">
        <v>93</v>
      </c>
      <c r="C86" s="93"/>
      <c r="D86" s="93"/>
      <c r="E86" s="93"/>
      <c r="F86" s="93"/>
      <c r="G86" s="93"/>
      <c r="H86" s="93"/>
      <c r="I86" s="99"/>
      <c r="J86" s="56"/>
      <c r="K86" s="39" t="s">
        <v>102</v>
      </c>
      <c r="L86" s="61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48" customHeight="1" x14ac:dyDescent="0.25">
      <c r="A87" s="36">
        <v>50</v>
      </c>
      <c r="B87" s="92" t="s">
        <v>94</v>
      </c>
      <c r="C87" s="93"/>
      <c r="D87" s="93"/>
      <c r="E87" s="93"/>
      <c r="F87" s="93"/>
      <c r="G87" s="93"/>
      <c r="H87" s="93"/>
      <c r="I87" s="99"/>
      <c r="J87" s="56"/>
      <c r="K87" s="39" t="s">
        <v>102</v>
      </c>
      <c r="L87" s="6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48" customHeight="1" x14ac:dyDescent="0.25">
      <c r="A88" s="36">
        <v>51</v>
      </c>
      <c r="B88" s="92" t="s">
        <v>95</v>
      </c>
      <c r="C88" s="93"/>
      <c r="D88" s="93"/>
      <c r="E88" s="93"/>
      <c r="F88" s="93"/>
      <c r="G88" s="93"/>
      <c r="H88" s="93"/>
      <c r="I88" s="99"/>
      <c r="J88" s="56"/>
      <c r="K88" s="39" t="s">
        <v>102</v>
      </c>
      <c r="L88" s="61" t="s">
        <v>82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48" customHeight="1" x14ac:dyDescent="0.25">
      <c r="A89" s="36">
        <v>52</v>
      </c>
      <c r="B89" s="95" t="s">
        <v>124</v>
      </c>
      <c r="C89" s="95"/>
      <c r="D89" s="95"/>
      <c r="E89" s="95"/>
      <c r="F89" s="95"/>
      <c r="G89" s="95"/>
      <c r="H89" s="95"/>
      <c r="I89" s="95"/>
      <c r="J89" s="56"/>
      <c r="K89" s="39" t="s">
        <v>107</v>
      </c>
      <c r="L89" s="61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.75" x14ac:dyDescent="0.25">
      <c r="A90" s="36"/>
      <c r="B90" s="28"/>
      <c r="C90" s="26"/>
      <c r="D90" s="26"/>
      <c r="E90" s="26"/>
      <c r="F90" s="26"/>
      <c r="G90" s="26"/>
      <c r="H90" s="26"/>
      <c r="I90" s="26"/>
      <c r="J90" s="9"/>
      <c r="K90" s="9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5.75" x14ac:dyDescent="0.25">
      <c r="A91" s="36"/>
      <c r="B91" s="25" t="s">
        <v>75</v>
      </c>
      <c r="C91" s="26"/>
      <c r="D91" s="26"/>
      <c r="E91" s="26"/>
      <c r="F91" s="26"/>
      <c r="G91" s="26"/>
      <c r="H91" s="26"/>
      <c r="I91" s="26"/>
      <c r="J91" s="9"/>
      <c r="K91" s="9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31.5" x14ac:dyDescent="0.25">
      <c r="A92" s="36"/>
      <c r="B92" s="100" t="s">
        <v>134</v>
      </c>
      <c r="C92" s="101"/>
      <c r="D92" s="101"/>
      <c r="E92" s="101"/>
      <c r="F92" s="101"/>
      <c r="G92" s="101"/>
      <c r="H92" s="101"/>
      <c r="I92" s="101"/>
      <c r="J92" s="34" t="s">
        <v>154</v>
      </c>
      <c r="K92" s="35" t="s">
        <v>130</v>
      </c>
      <c r="L92" s="35" t="s">
        <v>155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48" customHeight="1" x14ac:dyDescent="0.25">
      <c r="A93" s="36">
        <v>53</v>
      </c>
      <c r="B93" s="92" t="s">
        <v>96</v>
      </c>
      <c r="C93" s="93"/>
      <c r="D93" s="93"/>
      <c r="E93" s="93"/>
      <c r="F93" s="93"/>
      <c r="G93" s="93"/>
      <c r="H93" s="93"/>
      <c r="I93" s="99"/>
      <c r="J93" s="56"/>
      <c r="K93" s="39" t="s">
        <v>102</v>
      </c>
      <c r="L93" s="61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48" customHeight="1" x14ac:dyDescent="0.25">
      <c r="A94" s="37">
        <v>54</v>
      </c>
      <c r="B94" s="92" t="s">
        <v>304</v>
      </c>
      <c r="C94" s="93"/>
      <c r="D94" s="93"/>
      <c r="E94" s="93"/>
      <c r="F94" s="93"/>
      <c r="G94" s="93"/>
      <c r="H94" s="93"/>
      <c r="I94" s="99"/>
      <c r="J94" s="56"/>
      <c r="K94" s="39" t="s">
        <v>102</v>
      </c>
      <c r="L94" s="61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.75" x14ac:dyDescent="0.25">
      <c r="A95" s="36"/>
      <c r="B95" s="26"/>
      <c r="C95" s="26"/>
      <c r="D95" s="26"/>
      <c r="E95" s="26"/>
      <c r="F95" s="26"/>
      <c r="G95" s="26"/>
      <c r="H95" s="26"/>
      <c r="I95" s="26"/>
      <c r="J95" s="32"/>
      <c r="K95" s="32"/>
      <c r="L95" s="3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 x14ac:dyDescent="0.25">
      <c r="A96" s="36"/>
      <c r="B96" s="25" t="s">
        <v>76</v>
      </c>
      <c r="C96" s="26"/>
      <c r="D96" s="26"/>
      <c r="E96" s="26"/>
      <c r="F96" s="26"/>
      <c r="G96" s="26"/>
      <c r="H96" s="26"/>
      <c r="I96" s="26"/>
      <c r="J96" s="32"/>
      <c r="K96" s="32"/>
      <c r="L96" s="3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31.5" x14ac:dyDescent="0.25">
      <c r="A97" s="36"/>
      <c r="B97" s="100" t="s">
        <v>134</v>
      </c>
      <c r="C97" s="101"/>
      <c r="D97" s="101"/>
      <c r="E97" s="101"/>
      <c r="F97" s="101"/>
      <c r="G97" s="101"/>
      <c r="H97" s="101"/>
      <c r="I97" s="101"/>
      <c r="J97" s="34" t="s">
        <v>154</v>
      </c>
      <c r="K97" s="35" t="s">
        <v>130</v>
      </c>
      <c r="L97" s="35" t="s">
        <v>155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48" customHeight="1" x14ac:dyDescent="0.25">
      <c r="A98" s="36">
        <v>55</v>
      </c>
      <c r="B98" s="110" t="s">
        <v>97</v>
      </c>
      <c r="C98" s="110"/>
      <c r="D98" s="110"/>
      <c r="E98" s="110"/>
      <c r="F98" s="110"/>
      <c r="G98" s="110"/>
      <c r="H98" s="110"/>
      <c r="I98" s="110"/>
      <c r="J98" s="56"/>
      <c r="K98" s="39" t="s">
        <v>102</v>
      </c>
      <c r="L98" s="61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48" customHeight="1" x14ac:dyDescent="0.25">
      <c r="A99" s="36">
        <v>56</v>
      </c>
      <c r="B99" s="112" t="s">
        <v>306</v>
      </c>
      <c r="C99" s="112"/>
      <c r="D99" s="112"/>
      <c r="E99" s="112"/>
      <c r="F99" s="112"/>
      <c r="G99" s="112"/>
      <c r="H99" s="112"/>
      <c r="I99" s="112"/>
      <c r="J99" s="56"/>
      <c r="K99" s="39" t="s">
        <v>102</v>
      </c>
      <c r="L99" s="61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7" customFormat="1" ht="66.75" customHeight="1" x14ac:dyDescent="0.25">
      <c r="A100" s="36">
        <v>57</v>
      </c>
      <c r="B100" s="110" t="s">
        <v>305</v>
      </c>
      <c r="C100" s="110"/>
      <c r="D100" s="110"/>
      <c r="E100" s="110"/>
      <c r="F100" s="110"/>
      <c r="G100" s="110"/>
      <c r="H100" s="110"/>
      <c r="I100" s="110"/>
      <c r="J100" s="56"/>
      <c r="K100" s="39" t="s">
        <v>102</v>
      </c>
      <c r="L100" s="61"/>
    </row>
    <row r="101" spans="1:23" ht="48" customHeight="1" x14ac:dyDescent="0.25">
      <c r="A101" s="36">
        <v>58</v>
      </c>
      <c r="B101" s="110" t="s">
        <v>307</v>
      </c>
      <c r="C101" s="110"/>
      <c r="D101" s="110"/>
      <c r="E101" s="110"/>
      <c r="F101" s="110"/>
      <c r="G101" s="110"/>
      <c r="H101" s="110"/>
      <c r="I101" s="110"/>
      <c r="J101" s="56"/>
      <c r="K101" s="39" t="s">
        <v>102</v>
      </c>
      <c r="L101" s="6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48" customHeight="1" x14ac:dyDescent="0.25">
      <c r="A102" s="36">
        <v>59</v>
      </c>
      <c r="B102" s="92" t="s">
        <v>308</v>
      </c>
      <c r="C102" s="93"/>
      <c r="D102" s="93"/>
      <c r="E102" s="93"/>
      <c r="F102" s="93"/>
      <c r="G102" s="93"/>
      <c r="H102" s="93"/>
      <c r="I102" s="99"/>
      <c r="J102" s="56"/>
      <c r="K102" s="39" t="s">
        <v>102</v>
      </c>
      <c r="L102" s="6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48" customHeight="1" x14ac:dyDescent="0.25">
      <c r="A103" s="36">
        <v>60</v>
      </c>
      <c r="B103" s="92" t="s">
        <v>309</v>
      </c>
      <c r="C103" s="93"/>
      <c r="D103" s="93"/>
      <c r="E103" s="93"/>
      <c r="F103" s="93"/>
      <c r="G103" s="93"/>
      <c r="H103" s="93"/>
      <c r="I103" s="99"/>
      <c r="J103" s="56"/>
      <c r="K103" s="39" t="s">
        <v>102</v>
      </c>
      <c r="L103" s="6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48" customHeight="1" x14ac:dyDescent="0.25">
      <c r="A104" s="36">
        <v>61</v>
      </c>
      <c r="B104" s="110" t="s">
        <v>310</v>
      </c>
      <c r="C104" s="110"/>
      <c r="D104" s="110"/>
      <c r="E104" s="110"/>
      <c r="F104" s="110"/>
      <c r="G104" s="110"/>
      <c r="H104" s="110"/>
      <c r="I104" s="110"/>
      <c r="J104" s="56"/>
      <c r="K104" s="39" t="s">
        <v>102</v>
      </c>
      <c r="L104" s="61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48" customHeight="1" x14ac:dyDescent="0.25">
      <c r="A105" s="36">
        <v>62</v>
      </c>
      <c r="B105" s="110" t="s">
        <v>98</v>
      </c>
      <c r="C105" s="110"/>
      <c r="D105" s="110"/>
      <c r="E105" s="110"/>
      <c r="F105" s="110"/>
      <c r="G105" s="110"/>
      <c r="H105" s="110"/>
      <c r="I105" s="110"/>
      <c r="J105" s="56"/>
      <c r="K105" s="39" t="s">
        <v>107</v>
      </c>
      <c r="L105" s="6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48" customHeight="1" x14ac:dyDescent="0.25">
      <c r="A106" s="36">
        <v>63</v>
      </c>
      <c r="B106" s="95" t="s">
        <v>124</v>
      </c>
      <c r="C106" s="95"/>
      <c r="D106" s="95"/>
      <c r="E106" s="95"/>
      <c r="F106" s="95"/>
      <c r="G106" s="95"/>
      <c r="H106" s="95"/>
      <c r="I106" s="95"/>
      <c r="J106" s="56"/>
      <c r="K106" s="39" t="s">
        <v>107</v>
      </c>
      <c r="L106" s="61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7" customFormat="1" ht="16.5" customHeight="1" x14ac:dyDescent="0.25">
      <c r="A107" s="36"/>
      <c r="B107" s="27"/>
      <c r="C107" s="27"/>
      <c r="D107" s="27"/>
      <c r="E107" s="27"/>
      <c r="F107" s="27"/>
      <c r="G107" s="27"/>
      <c r="H107" s="27"/>
      <c r="I107" s="27"/>
      <c r="J107" s="44"/>
      <c r="K107" s="44"/>
      <c r="L107" s="45"/>
    </row>
    <row r="108" spans="1:23" s="11" customFormat="1" ht="15.75" x14ac:dyDescent="0.25">
      <c r="A108" s="38"/>
      <c r="B108" s="111" t="s">
        <v>131</v>
      </c>
      <c r="C108" s="111"/>
      <c r="D108" s="111"/>
      <c r="E108" s="111"/>
      <c r="F108" s="111"/>
      <c r="G108" s="111"/>
      <c r="H108" s="111"/>
      <c r="I108" s="111"/>
      <c r="J108" s="31"/>
      <c r="K108" s="31"/>
      <c r="L108" s="31"/>
    </row>
    <row r="109" spans="1:23" ht="31.5" x14ac:dyDescent="0.25">
      <c r="A109" s="36"/>
      <c r="B109" s="100" t="s">
        <v>134</v>
      </c>
      <c r="C109" s="101"/>
      <c r="D109" s="101"/>
      <c r="E109" s="101"/>
      <c r="F109" s="101"/>
      <c r="G109" s="101"/>
      <c r="H109" s="101"/>
      <c r="I109" s="101"/>
      <c r="J109" s="34" t="s">
        <v>154</v>
      </c>
      <c r="K109" s="35" t="s">
        <v>130</v>
      </c>
      <c r="L109" s="35" t="s">
        <v>155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48" customHeight="1" x14ac:dyDescent="0.25">
      <c r="A110" s="36">
        <v>64</v>
      </c>
      <c r="B110" s="95" t="s">
        <v>132</v>
      </c>
      <c r="C110" s="95"/>
      <c r="D110" s="95"/>
      <c r="E110" s="95"/>
      <c r="F110" s="95"/>
      <c r="G110" s="95"/>
      <c r="H110" s="95"/>
      <c r="I110" s="95"/>
      <c r="J110" s="56"/>
      <c r="K110" s="39" t="s">
        <v>102</v>
      </c>
      <c r="L110" s="61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48" customHeight="1" x14ac:dyDescent="0.25">
      <c r="A111" s="36">
        <v>65</v>
      </c>
      <c r="B111" s="95" t="s">
        <v>133</v>
      </c>
      <c r="C111" s="95"/>
      <c r="D111" s="95"/>
      <c r="E111" s="95"/>
      <c r="F111" s="95"/>
      <c r="G111" s="95"/>
      <c r="H111" s="95"/>
      <c r="I111" s="95"/>
      <c r="J111" s="56"/>
      <c r="K111" s="39" t="s">
        <v>107</v>
      </c>
      <c r="L111" s="61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5">
      <c r="A112" s="46"/>
      <c r="B112" s="47"/>
      <c r="C112" s="47"/>
      <c r="D112" s="47"/>
      <c r="E112" s="47"/>
      <c r="F112" s="47"/>
      <c r="G112" s="47"/>
      <c r="H112" s="47"/>
      <c r="I112" s="47"/>
      <c r="J112" s="48"/>
      <c r="K112" s="48"/>
      <c r="L112" s="4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5">
      <c r="A113" s="29"/>
      <c r="B113" s="50"/>
      <c r="C113" s="50"/>
      <c r="D113" s="50"/>
      <c r="E113" s="50"/>
      <c r="F113" s="50"/>
      <c r="G113" s="50"/>
      <c r="H113" s="50"/>
      <c r="I113" s="50"/>
      <c r="J113" s="49"/>
      <c r="K113" s="49"/>
      <c r="L113" s="4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5">
      <c r="A114" s="29"/>
      <c r="B114" s="50"/>
      <c r="C114" s="50"/>
      <c r="D114" s="50"/>
      <c r="E114" s="50"/>
      <c r="F114" s="50"/>
      <c r="G114" s="50"/>
      <c r="H114" s="50"/>
      <c r="I114" s="50"/>
      <c r="J114" s="49"/>
      <c r="K114" s="49"/>
      <c r="L114" s="4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5">
      <c r="A115" s="29"/>
      <c r="B115" s="50"/>
      <c r="C115" s="50"/>
      <c r="D115" s="50"/>
      <c r="E115" s="50"/>
      <c r="F115" s="50"/>
      <c r="G115" s="50"/>
      <c r="H115" s="50"/>
      <c r="I115" s="50"/>
      <c r="J115" s="49"/>
      <c r="K115" s="49"/>
      <c r="L115" s="4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5">
      <c r="A116" s="29"/>
      <c r="B116" s="50"/>
      <c r="C116" s="50"/>
      <c r="D116" s="50"/>
      <c r="E116" s="50"/>
      <c r="F116" s="50"/>
      <c r="G116" s="50"/>
      <c r="H116" s="50"/>
      <c r="I116" s="50"/>
      <c r="J116" s="49"/>
      <c r="K116" s="49"/>
      <c r="L116" s="4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5">
      <c r="A117" s="29"/>
      <c r="B117" s="50"/>
      <c r="C117" s="50"/>
      <c r="D117" s="50"/>
      <c r="E117" s="50"/>
      <c r="F117" s="50"/>
      <c r="G117" s="50"/>
      <c r="H117" s="50"/>
      <c r="I117" s="50"/>
      <c r="J117" s="49"/>
      <c r="K117" s="49"/>
      <c r="L117" s="4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5">
      <c r="A118" s="6"/>
      <c r="B118" s="7"/>
      <c r="C118" s="7"/>
      <c r="D118" s="7"/>
      <c r="E118" s="7"/>
      <c r="F118" s="7"/>
      <c r="G118" s="7"/>
      <c r="H118" s="7"/>
      <c r="I118" s="7"/>
      <c r="J118" s="12"/>
      <c r="K118" s="12"/>
      <c r="L118" s="1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5">
      <c r="A119" s="6"/>
      <c r="B119" s="7"/>
      <c r="C119" s="7"/>
      <c r="D119" s="7"/>
      <c r="E119" s="7"/>
      <c r="F119" s="7"/>
      <c r="G119" s="7"/>
      <c r="H119" s="7"/>
      <c r="I119" s="7"/>
      <c r="J119" s="12"/>
      <c r="K119" s="12"/>
      <c r="L119" s="1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5">
      <c r="A120" s="6"/>
      <c r="B120" s="7"/>
      <c r="C120" s="7"/>
      <c r="D120" s="7"/>
      <c r="E120" s="7"/>
      <c r="F120" s="7"/>
      <c r="G120" s="7"/>
      <c r="H120" s="7"/>
      <c r="I120" s="7"/>
      <c r="J120" s="12"/>
      <c r="K120" s="12"/>
      <c r="L120" s="1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12"/>
      <c r="K121" s="12"/>
      <c r="L121" s="1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12"/>
      <c r="K122" s="12"/>
      <c r="L122" s="1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5">
      <c r="A123" s="6"/>
      <c r="B123" s="7"/>
      <c r="C123" s="7"/>
      <c r="D123" s="7"/>
      <c r="E123" s="7"/>
      <c r="F123" s="7"/>
      <c r="G123" s="7"/>
      <c r="H123" s="7"/>
      <c r="I123" s="7"/>
      <c r="J123" s="12"/>
      <c r="K123" s="12"/>
      <c r="L123" s="1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12"/>
      <c r="K124" s="12"/>
      <c r="L124" s="1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12"/>
      <c r="K125" s="12"/>
      <c r="L125" s="1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12"/>
      <c r="K126" s="12"/>
      <c r="L126" s="1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5">
      <c r="A127" s="6"/>
      <c r="B127" s="7"/>
      <c r="C127" s="7"/>
      <c r="D127" s="7"/>
      <c r="E127" s="7"/>
      <c r="F127" s="7"/>
      <c r="G127" s="7"/>
      <c r="H127" s="7"/>
      <c r="I127" s="7"/>
      <c r="J127" s="12"/>
      <c r="K127" s="12"/>
      <c r="L127" s="1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5">
      <c r="A128" s="6"/>
      <c r="B128" s="7"/>
      <c r="C128" s="7"/>
      <c r="D128" s="7"/>
      <c r="E128" s="7"/>
      <c r="F128" s="7"/>
      <c r="G128" s="7"/>
      <c r="H128" s="7"/>
      <c r="I128" s="7"/>
      <c r="J128" s="12"/>
      <c r="K128" s="12"/>
      <c r="L128" s="1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5">
      <c r="A129" s="6"/>
      <c r="B129" s="7"/>
      <c r="C129" s="7"/>
      <c r="D129" s="7"/>
      <c r="E129" s="7"/>
      <c r="F129" s="7"/>
      <c r="G129" s="7"/>
      <c r="H129" s="7"/>
      <c r="I129" s="7"/>
      <c r="J129" s="12"/>
      <c r="K129" s="12"/>
      <c r="L129" s="1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7" customFormat="1" x14ac:dyDescent="0.25">
      <c r="A130" s="6"/>
      <c r="J130" s="12"/>
      <c r="K130" s="12"/>
      <c r="L130" s="12"/>
    </row>
    <row r="131" spans="1:23" s="7" customFormat="1" x14ac:dyDescent="0.25">
      <c r="A131" s="6"/>
      <c r="J131" s="12"/>
      <c r="K131" s="12"/>
      <c r="L131" s="12"/>
    </row>
    <row r="132" spans="1:23" s="7" customFormat="1" x14ac:dyDescent="0.25">
      <c r="A132" s="6"/>
      <c r="J132" s="12"/>
      <c r="K132" s="12"/>
      <c r="L132" s="12"/>
    </row>
    <row r="133" spans="1:23" s="7" customFormat="1" x14ac:dyDescent="0.25">
      <c r="A133" s="6"/>
      <c r="J133" s="12"/>
      <c r="K133" s="12"/>
      <c r="L133" s="12"/>
    </row>
    <row r="134" spans="1:23" s="7" customFormat="1" x14ac:dyDescent="0.25">
      <c r="A134" s="6"/>
      <c r="J134" s="12"/>
      <c r="K134" s="12"/>
      <c r="L134" s="12"/>
    </row>
    <row r="135" spans="1:23" s="7" customFormat="1" x14ac:dyDescent="0.25">
      <c r="A135" s="6"/>
      <c r="J135" s="12"/>
      <c r="K135" s="12"/>
      <c r="L135" s="12"/>
    </row>
    <row r="136" spans="1:23" s="7" customFormat="1" x14ac:dyDescent="0.25">
      <c r="A136" s="6"/>
      <c r="J136" s="12"/>
      <c r="K136" s="12"/>
      <c r="L136" s="12"/>
    </row>
  </sheetData>
  <sheetProtection formatColumns="0" formatRows="0"/>
  <protectedRanges>
    <protectedRange sqref="L98:L105" name="Range18"/>
    <protectedRange sqref="J98:J105" name="Range17"/>
    <protectedRange sqref="L93:L94" name="Range16"/>
    <protectedRange sqref="J93" name="Range15"/>
    <protectedRange sqref="L86:L88" name="Range14"/>
    <protectedRange sqref="L76:L77" name="Range12"/>
    <protectedRange sqref="J76:J77" name="Range11"/>
    <protectedRange sqref="L63:L71" name="Range10"/>
    <protectedRange sqref="J65:J71" name="Range9"/>
    <protectedRange sqref="L50:L55" name="Range8"/>
    <protectedRange sqref="J50 J53:J55 J63:J64 J86:J88 J94" name="Range7"/>
    <protectedRange sqref="L45:L46" name="Range6"/>
    <protectedRange sqref="L35:L42 L56 L72:L73 L89 L106:L107 L110:L111" name="Range4"/>
    <protectedRange sqref="J38:J42 J56 J72:J73 J89 J106:J107 J110:J111" name="Range3"/>
    <protectedRange sqref="L17:L32" name="Range2"/>
    <protectedRange sqref="J35:J37 J45:J46 J51:J52 J17:J32" name="Range1"/>
  </protectedRanges>
  <dataConsolidate/>
  <customSheetViews>
    <customSheetView guid="{D3DD8DD3-CF36-4777-8F78-0361F3810C31}" showPageBreaks="1" printArea="1" topLeftCell="A14">
      <selection activeCell="J20" sqref="J20"/>
      <pageMargins left="0.25" right="0.25" top="0.75" bottom="0.75" header="0.3" footer="0.3"/>
      <pageSetup paperSize="5" scale="75" fitToHeight="10" orientation="landscape" r:id="rId1"/>
    </customSheetView>
  </customSheetViews>
  <mergeCells count="82">
    <mergeCell ref="B76:I76"/>
    <mergeCell ref="B82:I82"/>
    <mergeCell ref="B86:I86"/>
    <mergeCell ref="B13:I13"/>
    <mergeCell ref="B16:I16"/>
    <mergeCell ref="B51:I51"/>
    <mergeCell ref="B52:I52"/>
    <mergeCell ref="B53:I53"/>
    <mergeCell ref="B54:I54"/>
    <mergeCell ref="B85:I85"/>
    <mergeCell ref="B77:I77"/>
    <mergeCell ref="B78:I79"/>
    <mergeCell ref="B31:I31"/>
    <mergeCell ref="B34:I34"/>
    <mergeCell ref="B36:I36"/>
    <mergeCell ref="B110:I110"/>
    <mergeCell ref="B111:I111"/>
    <mergeCell ref="B109:I109"/>
    <mergeCell ref="B108:I108"/>
    <mergeCell ref="B89:I89"/>
    <mergeCell ref="B104:I104"/>
    <mergeCell ref="B92:I92"/>
    <mergeCell ref="B106:I106"/>
    <mergeCell ref="B94:I94"/>
    <mergeCell ref="B99:I99"/>
    <mergeCell ref="B100:I100"/>
    <mergeCell ref="B97:I97"/>
    <mergeCell ref="B101:I101"/>
    <mergeCell ref="B102:I102"/>
    <mergeCell ref="B98:I98"/>
    <mergeCell ref="B103:I103"/>
    <mergeCell ref="B105:I105"/>
    <mergeCell ref="B87:I87"/>
    <mergeCell ref="B88:I88"/>
    <mergeCell ref="B80:I80"/>
    <mergeCell ref="B81:I81"/>
    <mergeCell ref="B93:I93"/>
    <mergeCell ref="B32:I32"/>
    <mergeCell ref="B41:I41"/>
    <mergeCell ref="B17:I17"/>
    <mergeCell ref="B25:I25"/>
    <mergeCell ref="B26:I26"/>
    <mergeCell ref="B27:I27"/>
    <mergeCell ref="B28:I28"/>
    <mergeCell ref="B24:I24"/>
    <mergeCell ref="B19:I19"/>
    <mergeCell ref="B20:I20"/>
    <mergeCell ref="B21:I21"/>
    <mergeCell ref="B22:I22"/>
    <mergeCell ref="B23:I23"/>
    <mergeCell ref="B29:I29"/>
    <mergeCell ref="B30:I30"/>
    <mergeCell ref="B35:I35"/>
    <mergeCell ref="B38:I38"/>
    <mergeCell ref="B72:I72"/>
    <mergeCell ref="B55:I55"/>
    <mergeCell ref="B63:I63"/>
    <mergeCell ref="B65:I65"/>
    <mergeCell ref="B56:I56"/>
    <mergeCell ref="B59:I59"/>
    <mergeCell ref="B67:I67"/>
    <mergeCell ref="B64:I64"/>
    <mergeCell ref="B62:I62"/>
    <mergeCell ref="B60:I60"/>
    <mergeCell ref="B61:I61"/>
    <mergeCell ref="B37:I37"/>
    <mergeCell ref="B18:I18"/>
    <mergeCell ref="J79:K79"/>
    <mergeCell ref="B42:I42"/>
    <mergeCell ref="B45:I45"/>
    <mergeCell ref="B46:I46"/>
    <mergeCell ref="B39:I39"/>
    <mergeCell ref="B40:I40"/>
    <mergeCell ref="B49:I49"/>
    <mergeCell ref="B44:I44"/>
    <mergeCell ref="B75:I75"/>
    <mergeCell ref="B66:I66"/>
    <mergeCell ref="B68:I68"/>
    <mergeCell ref="B69:I69"/>
    <mergeCell ref="B71:I71"/>
    <mergeCell ref="B50:I50"/>
    <mergeCell ref="B70:I70"/>
  </mergeCells>
  <dataValidations count="46">
    <dataValidation type="whole" operator="greaterThan" allowBlank="1" showInputMessage="1" showErrorMessage="1" error="Enter a whole number" sqref="J53 J25:J26">
      <formula1>0</formula1>
    </dataValidation>
    <dataValidation type="decimal" operator="greaterThan" allowBlank="1" showInputMessage="1" showErrorMessage="1" sqref="J33 J62">
      <formula1>0</formula1>
    </dataValidation>
    <dataValidation type="decimal" operator="greaterThanOrEqual" allowBlank="1" showInputMessage="1" showErrorMessage="1" error="Enter a number" sqref="J28 J38:J39">
      <formula1>0</formula1>
    </dataValidation>
    <dataValidation type="list" allowBlank="1" showInputMessage="1" showErrorMessage="1" error="Please select from list" sqref="J36">
      <formula1>INDIRECT("Table9")</formula1>
    </dataValidation>
    <dataValidation type="list" allowBlank="1" showInputMessage="1" showErrorMessage="1" error="Please select from list" sqref="J37">
      <formula1>INDIRECT("Table10")</formula1>
    </dataValidation>
    <dataValidation type="list" allowBlank="1" showInputMessage="1" showErrorMessage="1" error="Please select from list" sqref="J45">
      <formula1>INDIRECT("Table11")</formula1>
    </dataValidation>
    <dataValidation type="list" allowBlank="1" showInputMessage="1" showErrorMessage="1" error="Please select from list" sqref="J46">
      <formula1>INDIRECT("Table12")</formula1>
    </dataValidation>
    <dataValidation type="list" allowBlank="1" showInputMessage="1" showErrorMessage="1" error="Please select from list" sqref="J18">
      <formula1>"Yes, No"</formula1>
    </dataValidation>
    <dataValidation type="list" allowBlank="1" showInputMessage="1" showErrorMessage="1" sqref="J54">
      <formula1>INDIRECT("Table16")</formula1>
    </dataValidation>
    <dataValidation type="list" allowBlank="1" showInputMessage="1" showErrorMessage="1" sqref="J77">
      <formula1>INDIRECT("Table39")</formula1>
    </dataValidation>
    <dataValidation type="list" allowBlank="1" showInputMessage="1" showErrorMessage="1" error="Please select from list" sqref="J24">
      <formula1>INDIRECT("Table7")</formula1>
    </dataValidation>
    <dataValidation type="list" allowBlank="1" showInputMessage="1" showErrorMessage="1" error="Please select from list" sqref="J52">
      <formula1>INDIRECT("Table15")</formula1>
    </dataValidation>
    <dataValidation type="list" allowBlank="1" showInputMessage="1" showErrorMessage="1" sqref="J50">
      <formula1>INDIRECT("Table13")</formula1>
    </dataValidation>
    <dataValidation type="list" allowBlank="1" showInputMessage="1" showErrorMessage="1" sqref="J69">
      <formula1>INDIRECT("Table23")</formula1>
    </dataValidation>
    <dataValidation type="list" allowBlank="1" showInputMessage="1" showErrorMessage="1" sqref="J93">
      <formula1>INDIRECT("Table29")</formula1>
    </dataValidation>
    <dataValidation type="list" allowBlank="1" showInputMessage="1" showErrorMessage="1" sqref="J65">
      <formula1>INDIRECT("Table20")</formula1>
    </dataValidation>
    <dataValidation type="list" allowBlank="1" showInputMessage="1" showErrorMessage="1" sqref="J67">
      <formula1>INDIRECT("Table22")</formula1>
    </dataValidation>
    <dataValidation type="list" allowBlank="1" showInputMessage="1" showErrorMessage="1" sqref="J98">
      <formula1>INDIRECT("Table31")</formula1>
    </dataValidation>
    <dataValidation type="list" allowBlank="1" showInputMessage="1" showErrorMessage="1" sqref="J70">
      <formula1>INDIRECT("Table24")</formula1>
    </dataValidation>
    <dataValidation type="list" allowBlank="1" showInputMessage="1" showErrorMessage="1" sqref="J104">
      <formula1>INDIRECT("Table37")</formula1>
    </dataValidation>
    <dataValidation type="list" allowBlank="1" showInputMessage="1" showErrorMessage="1" sqref="J110">
      <formula1>INDIRECT("Table38")</formula1>
    </dataValidation>
    <dataValidation type="list" allowBlank="1" showInputMessage="1" showErrorMessage="1" error="Please select from list" sqref="J17">
      <formula1>INDIRECT("Table1")</formula1>
    </dataValidation>
    <dataValidation type="list" allowBlank="1" showInputMessage="1" showErrorMessage="1" error="Please select from list" sqref="J19">
      <formula1>INDIRECT("Table2")</formula1>
    </dataValidation>
    <dataValidation type="list" allowBlank="1" showInputMessage="1" showErrorMessage="1" error="Please select from list" sqref="J20">
      <formula1>INDIRECT("Table3")</formula1>
    </dataValidation>
    <dataValidation type="list" allowBlank="1" showInputMessage="1" showErrorMessage="1" error="Please select from list" sqref="J21">
      <formula1>INDIRECT("Table4")</formula1>
    </dataValidation>
    <dataValidation type="list" allowBlank="1" showInputMessage="1" showErrorMessage="1" error="Please select from list" sqref="J22">
      <formula1>INDIRECT("Table5")</formula1>
    </dataValidation>
    <dataValidation type="list" allowBlank="1" showInputMessage="1" showErrorMessage="1" error="Please select from list" sqref="J23">
      <formula1>INDIRECT("table6")</formula1>
    </dataValidation>
    <dataValidation type="list" allowBlank="1" showInputMessage="1" showErrorMessage="1" error="Please select from list" sqref="J35">
      <formula1>INDIRECT("Table8")</formula1>
    </dataValidation>
    <dataValidation type="list" allowBlank="1" showInputMessage="1" showErrorMessage="1" error="Please select from list" sqref="J51">
      <formula1>INDIRECT("table14")</formula1>
    </dataValidation>
    <dataValidation type="list" allowBlank="1" showInputMessage="1" showErrorMessage="1" sqref="J55">
      <formula1>INDIRECT("Table17")</formula1>
    </dataValidation>
    <dataValidation type="list" allowBlank="1" showInputMessage="1" showErrorMessage="1" sqref="J66">
      <formula1>INDIRECT("Table21")</formula1>
    </dataValidation>
    <dataValidation type="list" allowBlank="1" showInputMessage="1" showErrorMessage="1" sqref="J76">
      <formula1>INDIRECT("Table40")</formula1>
    </dataValidation>
    <dataValidation type="list" allowBlank="1" showInputMessage="1" showErrorMessage="1" sqref="J86">
      <formula1>INDIRECT("Table41")</formula1>
    </dataValidation>
    <dataValidation type="list" allowBlank="1" showInputMessage="1" showErrorMessage="1" sqref="J87">
      <formula1>INDIRECT("Table27")</formula1>
    </dataValidation>
    <dataValidation type="list" allowBlank="1" showInputMessage="1" showErrorMessage="1" sqref="J88">
      <formula1>INDIRECT("Table28")</formula1>
    </dataValidation>
    <dataValidation type="list" allowBlank="1" showInputMessage="1" showErrorMessage="1" sqref="J94">
      <formula1>INDIRECT("Table30")</formula1>
    </dataValidation>
    <dataValidation type="list" allowBlank="1" showInputMessage="1" showErrorMessage="1" sqref="J99">
      <formula1>INDIRECT("Table32")</formula1>
    </dataValidation>
    <dataValidation type="list" allowBlank="1" showInputMessage="1" showErrorMessage="1" sqref="J100">
      <formula1>INDIRECT("Table33")</formula1>
    </dataValidation>
    <dataValidation type="list" allowBlank="1" showInputMessage="1" showErrorMessage="1" sqref="J101">
      <formula1>INDIRECT("Table34")</formula1>
    </dataValidation>
    <dataValidation type="list" allowBlank="1" showInputMessage="1" showErrorMessage="1" sqref="J102">
      <formula1>INDIRECT("Table35")</formula1>
    </dataValidation>
    <dataValidation type="list" allowBlank="1" showInputMessage="1" showErrorMessage="1" sqref="J103">
      <formula1>INDIRECT("Table36")</formula1>
    </dataValidation>
    <dataValidation type="list" allowBlank="1" showInputMessage="1" showErrorMessage="1" sqref="J63">
      <formula1>INDIRECT("Table18")</formula1>
    </dataValidation>
    <dataValidation type="list" allowBlank="1" showInputMessage="1" showErrorMessage="1" sqref="J64">
      <formula1>INDIRECT("Table19")</formula1>
    </dataValidation>
    <dataValidation type="decimal" operator="greaterThan" allowBlank="1" showInputMessage="1" showErrorMessage="1" error="Enter a number" sqref="J27 J29:J30">
      <formula1>0</formula1>
    </dataValidation>
    <dataValidation type="whole" operator="greaterThanOrEqual" allowBlank="1" showInputMessage="1" showErrorMessage="1" sqref="J40">
      <formula1>0</formula1>
    </dataValidation>
    <dataValidation type="list" allowBlank="1" showInputMessage="1" showErrorMessage="1" sqref="J60:J61">
      <formula1>"Yes, No"</formula1>
    </dataValidation>
  </dataValidations>
  <pageMargins left="0.25" right="0.25" top="0.75" bottom="0.75" header="0.3" footer="0.3"/>
  <pageSetup paperSize="5" scale="75" fitToHeight="1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'Metrics Backend Data'!$A$3:$A$4</xm:f>
          </x14:formula1>
          <xm:sqref>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N98"/>
  <sheetViews>
    <sheetView workbookViewId="0">
      <selection activeCell="L24" sqref="L24"/>
    </sheetView>
  </sheetViews>
  <sheetFormatPr defaultRowHeight="15" x14ac:dyDescent="0.25"/>
  <cols>
    <col min="1" max="1" width="41.7109375" customWidth="1"/>
    <col min="2" max="2" width="36.42578125" customWidth="1"/>
    <col min="3" max="3" width="29.7109375" customWidth="1"/>
    <col min="4" max="4" width="45.5703125" customWidth="1"/>
    <col min="5" max="5" width="29.85546875" customWidth="1"/>
    <col min="6" max="6" width="40.85546875" customWidth="1"/>
    <col min="7" max="7" width="41.42578125" customWidth="1"/>
    <col min="8" max="8" width="36.85546875" customWidth="1"/>
    <col min="9" max="9" width="35.42578125" customWidth="1"/>
    <col min="10" max="10" width="39.28515625" customWidth="1"/>
    <col min="11" max="11" width="52.42578125" customWidth="1"/>
    <col min="12" max="13" width="35.42578125" customWidth="1"/>
    <col min="14" max="14" width="44.85546875" customWidth="1"/>
    <col min="15" max="15" width="35" customWidth="1"/>
    <col min="16" max="16" width="33.28515625" customWidth="1"/>
    <col min="17" max="17" width="25.28515625" customWidth="1"/>
    <col min="18" max="18" width="26.7109375" customWidth="1"/>
    <col min="19" max="19" width="30" customWidth="1"/>
    <col min="20" max="20" width="29.7109375" customWidth="1"/>
    <col min="21" max="21" width="45.5703125" customWidth="1"/>
    <col min="22" max="22" width="55.5703125" customWidth="1"/>
    <col min="23" max="23" width="65.42578125" customWidth="1"/>
    <col min="24" max="24" width="44" customWidth="1"/>
    <col min="25" max="25" width="36.28515625" customWidth="1"/>
    <col min="26" max="27" width="29.28515625" customWidth="1"/>
    <col min="28" max="28" width="20.140625" customWidth="1"/>
    <col min="29" max="29" width="25" customWidth="1"/>
    <col min="30" max="30" width="31.7109375" customWidth="1"/>
    <col min="31" max="31" width="39.140625" customWidth="1"/>
    <col min="32" max="32" width="34.28515625" customWidth="1"/>
    <col min="33" max="33" width="18.7109375" customWidth="1"/>
  </cols>
  <sheetData>
    <row r="1" spans="1:40" s="66" customFormat="1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s="3" customFormat="1" ht="61.5" customHeight="1" x14ac:dyDescent="0.25">
      <c r="A2" s="87"/>
      <c r="B2" s="86" t="s">
        <v>258</v>
      </c>
      <c r="C2" s="67" t="s">
        <v>259</v>
      </c>
      <c r="D2" s="67" t="s">
        <v>260</v>
      </c>
      <c r="E2" s="67" t="s">
        <v>261</v>
      </c>
      <c r="F2" s="67" t="s">
        <v>262</v>
      </c>
      <c r="G2" s="67" t="s">
        <v>263</v>
      </c>
      <c r="H2" s="67" t="s">
        <v>264</v>
      </c>
      <c r="I2" s="67" t="s">
        <v>265</v>
      </c>
      <c r="J2" s="67" t="s">
        <v>266</v>
      </c>
      <c r="K2" s="67" t="s">
        <v>267</v>
      </c>
      <c r="L2" s="67" t="s">
        <v>268</v>
      </c>
      <c r="M2" s="67" t="s">
        <v>269</v>
      </c>
      <c r="N2" s="67" t="s">
        <v>270</v>
      </c>
      <c r="O2" s="67" t="s">
        <v>271</v>
      </c>
      <c r="P2" s="67" t="s">
        <v>272</v>
      </c>
      <c r="Q2" s="67" t="s">
        <v>273</v>
      </c>
      <c r="R2" s="67" t="s">
        <v>274</v>
      </c>
      <c r="S2" s="67" t="s">
        <v>275</v>
      </c>
      <c r="T2" s="67" t="s">
        <v>276</v>
      </c>
      <c r="U2" s="67" t="s">
        <v>277</v>
      </c>
      <c r="V2" s="67" t="s">
        <v>278</v>
      </c>
      <c r="W2" s="67" t="s">
        <v>279</v>
      </c>
      <c r="X2" s="67" t="s">
        <v>280</v>
      </c>
      <c r="Y2" s="67" t="s">
        <v>281</v>
      </c>
      <c r="Z2" s="85" t="s">
        <v>282</v>
      </c>
      <c r="AA2" s="84" t="s">
        <v>283</v>
      </c>
      <c r="AB2" s="85" t="s">
        <v>284</v>
      </c>
      <c r="AC2" s="67" t="s">
        <v>285</v>
      </c>
      <c r="AD2" s="67" t="s">
        <v>286</v>
      </c>
      <c r="AE2" s="67" t="s">
        <v>287</v>
      </c>
      <c r="AF2" s="67" t="s">
        <v>288</v>
      </c>
      <c r="AG2" s="67" t="s">
        <v>289</v>
      </c>
      <c r="AH2" s="67" t="s">
        <v>251</v>
      </c>
      <c r="AI2" s="67" t="s">
        <v>252</v>
      </c>
      <c r="AJ2" s="67" t="s">
        <v>253</v>
      </c>
      <c r="AK2" s="67" t="s">
        <v>254</v>
      </c>
      <c r="AL2" s="67" t="s">
        <v>255</v>
      </c>
      <c r="AM2" s="67" t="s">
        <v>256</v>
      </c>
      <c r="AN2" s="67" t="s">
        <v>254</v>
      </c>
    </row>
    <row r="3" spans="1:40" x14ac:dyDescent="0.25">
      <c r="A3" s="72"/>
      <c r="B3" s="68" t="s">
        <v>156</v>
      </c>
      <c r="C3" s="68" t="s">
        <v>249</v>
      </c>
      <c r="D3" s="68" t="s">
        <v>249</v>
      </c>
      <c r="E3" s="68" t="s">
        <v>249</v>
      </c>
      <c r="F3" s="68" t="s">
        <v>249</v>
      </c>
      <c r="G3" s="68" t="s">
        <v>249</v>
      </c>
      <c r="H3" s="68" t="s">
        <v>214</v>
      </c>
      <c r="I3" s="68" t="s">
        <v>249</v>
      </c>
      <c r="J3" s="68" t="s">
        <v>249</v>
      </c>
      <c r="K3" s="68" t="s">
        <v>249</v>
      </c>
      <c r="L3" s="68" t="s">
        <v>137</v>
      </c>
      <c r="M3" s="69">
        <v>1</v>
      </c>
      <c r="N3" s="80" t="s">
        <v>0</v>
      </c>
      <c r="O3" s="71" t="s">
        <v>249</v>
      </c>
      <c r="P3" s="71" t="s">
        <v>249</v>
      </c>
      <c r="Q3" s="68" t="s">
        <v>249</v>
      </c>
      <c r="R3" s="81" t="s">
        <v>249</v>
      </c>
      <c r="S3" s="81" t="s">
        <v>226</v>
      </c>
      <c r="T3" s="81" t="s">
        <v>226</v>
      </c>
      <c r="U3" s="81" t="s">
        <v>0</v>
      </c>
      <c r="V3" s="81" t="s">
        <v>149</v>
      </c>
      <c r="W3" s="81" t="s">
        <v>0</v>
      </c>
      <c r="X3" t="s">
        <v>113</v>
      </c>
      <c r="Y3" s="4" t="s">
        <v>0</v>
      </c>
      <c r="Z3" s="83" t="s">
        <v>0</v>
      </c>
      <c r="AA3" s="4" t="s">
        <v>12</v>
      </c>
      <c r="AB3" s="83">
        <v>1</v>
      </c>
      <c r="AC3" s="4">
        <v>1</v>
      </c>
      <c r="AD3" s="4">
        <v>1</v>
      </c>
      <c r="AE3" t="s">
        <v>0</v>
      </c>
      <c r="AF3" s="4" t="s">
        <v>144</v>
      </c>
      <c r="AG3" t="s">
        <v>0</v>
      </c>
      <c r="AH3" s="4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</row>
    <row r="4" spans="1:40" x14ac:dyDescent="0.25">
      <c r="A4" s="72"/>
      <c r="B4" s="68" t="s">
        <v>157</v>
      </c>
      <c r="C4" s="68" t="s">
        <v>159</v>
      </c>
      <c r="D4" s="68" t="s">
        <v>164</v>
      </c>
      <c r="E4" s="68" t="s">
        <v>165</v>
      </c>
      <c r="F4" s="68" t="s">
        <v>166</v>
      </c>
      <c r="G4" s="68" t="s">
        <v>167</v>
      </c>
      <c r="H4" s="68" t="s">
        <v>215</v>
      </c>
      <c r="I4" s="68" t="s">
        <v>212</v>
      </c>
      <c r="J4" s="68" t="s">
        <v>196</v>
      </c>
      <c r="K4" s="68" t="s">
        <v>190</v>
      </c>
      <c r="L4" s="68" t="s">
        <v>138</v>
      </c>
      <c r="M4" s="69">
        <v>2</v>
      </c>
      <c r="N4" s="80" t="s">
        <v>1</v>
      </c>
      <c r="O4" s="71" t="s">
        <v>186</v>
      </c>
      <c r="P4" s="71" t="s">
        <v>182</v>
      </c>
      <c r="Q4" s="68" t="s">
        <v>10</v>
      </c>
      <c r="R4" s="81" t="s">
        <v>144</v>
      </c>
      <c r="S4" s="81" t="s">
        <v>144</v>
      </c>
      <c r="T4" s="81" t="s">
        <v>144</v>
      </c>
      <c r="U4" s="81" t="s">
        <v>1</v>
      </c>
      <c r="V4" s="81" t="s">
        <v>179</v>
      </c>
      <c r="W4" s="81" t="s">
        <v>1</v>
      </c>
      <c r="X4" t="s">
        <v>112</v>
      </c>
      <c r="Y4" s="4" t="s">
        <v>1</v>
      </c>
      <c r="Z4" s="82" t="s">
        <v>1</v>
      </c>
      <c r="AA4" s="4" t="s">
        <v>11</v>
      </c>
      <c r="AB4" s="82">
        <v>2</v>
      </c>
      <c r="AC4" s="4">
        <v>2</v>
      </c>
      <c r="AD4" s="4">
        <v>2</v>
      </c>
      <c r="AE4" t="s">
        <v>1</v>
      </c>
      <c r="AF4" s="4" t="s">
        <v>146</v>
      </c>
      <c r="AG4" t="s">
        <v>1</v>
      </c>
      <c r="AH4" s="4" t="s">
        <v>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</row>
    <row r="5" spans="1:40" x14ac:dyDescent="0.25">
      <c r="A5" s="72"/>
      <c r="B5" s="68" t="s">
        <v>158</v>
      </c>
      <c r="C5" s="68" t="s">
        <v>160</v>
      </c>
      <c r="D5" s="68" t="s">
        <v>168</v>
      </c>
      <c r="E5" s="68" t="s">
        <v>169</v>
      </c>
      <c r="F5" s="68" t="s">
        <v>170</v>
      </c>
      <c r="G5" s="68" t="s">
        <v>171</v>
      </c>
      <c r="H5" s="68" t="s">
        <v>216</v>
      </c>
      <c r="I5" s="68" t="s">
        <v>213</v>
      </c>
      <c r="J5" s="68" t="s">
        <v>197</v>
      </c>
      <c r="K5" s="68" t="s">
        <v>191</v>
      </c>
      <c r="L5" s="68" t="s">
        <v>139</v>
      </c>
      <c r="M5" s="69">
        <v>3</v>
      </c>
      <c r="N5" s="74"/>
      <c r="O5" s="71" t="s">
        <v>187</v>
      </c>
      <c r="P5" s="71" t="s">
        <v>183</v>
      </c>
      <c r="Q5" s="68" t="s">
        <v>3</v>
      </c>
      <c r="R5" s="81" t="s">
        <v>146</v>
      </c>
      <c r="S5" s="81" t="s">
        <v>146</v>
      </c>
      <c r="T5" s="81" t="s">
        <v>146</v>
      </c>
      <c r="U5" s="76"/>
      <c r="V5" s="81" t="s">
        <v>180</v>
      </c>
      <c r="W5" s="76"/>
      <c r="X5" t="s">
        <v>114</v>
      </c>
      <c r="Y5" s="72"/>
      <c r="Z5" s="72"/>
      <c r="AA5" s="72" t="s">
        <v>13</v>
      </c>
      <c r="AB5" s="82">
        <v>3</v>
      </c>
      <c r="AC5" s="4">
        <v>3</v>
      </c>
      <c r="AD5" s="4">
        <v>3</v>
      </c>
      <c r="AE5" s="72"/>
      <c r="AF5" s="4" t="s">
        <v>147</v>
      </c>
      <c r="AG5" s="72"/>
      <c r="AH5" s="72"/>
      <c r="AI5" s="72"/>
      <c r="AJ5" s="72"/>
      <c r="AK5" s="72"/>
      <c r="AL5" s="72"/>
      <c r="AM5" s="72"/>
      <c r="AN5" s="72"/>
    </row>
    <row r="6" spans="1:40" x14ac:dyDescent="0.25">
      <c r="A6" s="72"/>
      <c r="B6" s="72"/>
      <c r="C6" s="68" t="s">
        <v>161</v>
      </c>
      <c r="D6" s="68" t="s">
        <v>116</v>
      </c>
      <c r="E6" s="72" t="s">
        <v>172</v>
      </c>
      <c r="F6" s="68" t="s">
        <v>173</v>
      </c>
      <c r="G6" s="68" t="s">
        <v>174</v>
      </c>
      <c r="H6" s="68" t="s">
        <v>217</v>
      </c>
      <c r="I6" s="72"/>
      <c r="J6" s="68" t="s">
        <v>198</v>
      </c>
      <c r="K6" s="68" t="s">
        <v>192</v>
      </c>
      <c r="L6" s="68" t="s">
        <v>140</v>
      </c>
      <c r="M6" s="69">
        <v>4</v>
      </c>
      <c r="N6" s="74"/>
      <c r="O6" s="71" t="s">
        <v>188</v>
      </c>
      <c r="P6" s="71" t="s">
        <v>184</v>
      </c>
      <c r="Q6" s="68" t="s">
        <v>4</v>
      </c>
      <c r="R6" s="81" t="s">
        <v>147</v>
      </c>
      <c r="S6" s="81" t="s">
        <v>147</v>
      </c>
      <c r="T6" s="81" t="s">
        <v>147</v>
      </c>
      <c r="U6" s="76"/>
      <c r="V6" s="81" t="s">
        <v>181</v>
      </c>
      <c r="W6" s="76"/>
      <c r="X6" t="s">
        <v>1</v>
      </c>
      <c r="Y6" s="72"/>
      <c r="Z6" s="72"/>
      <c r="AA6" s="72" t="s">
        <v>16</v>
      </c>
      <c r="AB6" s="82">
        <v>4</v>
      </c>
      <c r="AC6" s="4">
        <v>4</v>
      </c>
      <c r="AD6" s="4">
        <v>4</v>
      </c>
      <c r="AE6" s="72"/>
      <c r="AF6" s="4" t="s">
        <v>148</v>
      </c>
      <c r="AG6" s="72"/>
      <c r="AH6" s="72"/>
      <c r="AI6" s="72"/>
      <c r="AJ6" s="72"/>
      <c r="AK6" s="72"/>
      <c r="AL6" s="72"/>
      <c r="AM6" s="72"/>
      <c r="AN6" s="72"/>
    </row>
    <row r="7" spans="1:40" x14ac:dyDescent="0.25">
      <c r="A7" s="72"/>
      <c r="B7" s="72"/>
      <c r="C7" s="68" t="s">
        <v>162</v>
      </c>
      <c r="D7" s="72" t="s">
        <v>172</v>
      </c>
      <c r="E7" s="72" t="s">
        <v>172</v>
      </c>
      <c r="F7" s="68" t="s">
        <v>175</v>
      </c>
      <c r="G7" s="68" t="s">
        <v>176</v>
      </c>
      <c r="H7" s="68" t="s">
        <v>218</v>
      </c>
      <c r="I7" s="72"/>
      <c r="J7" s="68" t="s">
        <v>199</v>
      </c>
      <c r="K7" s="68" t="s">
        <v>193</v>
      </c>
      <c r="L7" s="68" t="s">
        <v>70</v>
      </c>
      <c r="M7" s="69">
        <v>5</v>
      </c>
      <c r="N7" s="74"/>
      <c r="O7" s="71" t="s">
        <v>189</v>
      </c>
      <c r="P7" s="71" t="s">
        <v>185</v>
      </c>
      <c r="Q7" s="68" t="s">
        <v>5</v>
      </c>
      <c r="R7" s="81" t="s">
        <v>148</v>
      </c>
      <c r="S7" s="81" t="s">
        <v>148</v>
      </c>
      <c r="T7" s="81" t="s">
        <v>148</v>
      </c>
      <c r="U7" s="76"/>
      <c r="V7" s="81" t="s">
        <v>116</v>
      </c>
      <c r="W7" s="76"/>
      <c r="X7" s="72"/>
      <c r="Y7" s="72"/>
      <c r="Z7" s="72"/>
      <c r="AA7" s="72" t="s">
        <v>14</v>
      </c>
      <c r="AB7" s="82">
        <v>5</v>
      </c>
      <c r="AC7" s="4">
        <v>5</v>
      </c>
      <c r="AD7" s="4">
        <v>5</v>
      </c>
      <c r="AE7" s="72"/>
      <c r="AF7" s="76"/>
      <c r="AG7" s="72"/>
      <c r="AH7" s="72"/>
      <c r="AI7" s="72"/>
      <c r="AJ7" s="72"/>
      <c r="AK7" s="72"/>
      <c r="AL7" s="72"/>
      <c r="AM7" s="72"/>
      <c r="AN7" s="72"/>
    </row>
    <row r="8" spans="1:40" x14ac:dyDescent="0.25">
      <c r="A8" s="72"/>
      <c r="B8" s="72"/>
      <c r="C8" s="68" t="s">
        <v>163</v>
      </c>
      <c r="D8" s="72" t="s">
        <v>172</v>
      </c>
      <c r="E8" s="72" t="s">
        <v>172</v>
      </c>
      <c r="F8" s="68" t="s">
        <v>177</v>
      </c>
      <c r="G8" s="68" t="s">
        <v>116</v>
      </c>
      <c r="H8" s="68" t="s">
        <v>219</v>
      </c>
      <c r="I8" s="72"/>
      <c r="J8" s="68" t="s">
        <v>200</v>
      </c>
      <c r="K8" s="68" t="s">
        <v>194</v>
      </c>
      <c r="L8" s="68" t="s">
        <v>141</v>
      </c>
      <c r="M8" s="69">
        <v>6</v>
      </c>
      <c r="N8" s="74"/>
      <c r="O8" s="78"/>
      <c r="P8" s="71" t="s">
        <v>116</v>
      </c>
      <c r="Q8" s="68" t="s">
        <v>6</v>
      </c>
      <c r="R8" s="76"/>
      <c r="S8" s="76"/>
      <c r="T8" s="76"/>
      <c r="U8" s="76"/>
      <c r="V8" s="76"/>
      <c r="W8" s="76"/>
      <c r="X8" s="72"/>
      <c r="Y8" s="72"/>
      <c r="Z8" s="72"/>
      <c r="AA8" s="72" t="s">
        <v>17</v>
      </c>
      <c r="AB8" s="82">
        <v>6</v>
      </c>
      <c r="AC8" s="4">
        <v>6</v>
      </c>
      <c r="AD8" s="4">
        <v>6</v>
      </c>
      <c r="AE8" s="72"/>
      <c r="AF8" s="76"/>
      <c r="AG8" s="72"/>
      <c r="AH8" s="72"/>
      <c r="AI8" s="72"/>
      <c r="AJ8" s="72"/>
      <c r="AK8" s="72"/>
      <c r="AL8" s="72"/>
      <c r="AM8" s="72"/>
      <c r="AN8" s="72"/>
    </row>
    <row r="9" spans="1:40" x14ac:dyDescent="0.25">
      <c r="A9" s="72"/>
      <c r="B9" s="72"/>
      <c r="C9" s="68" t="s">
        <v>116</v>
      </c>
      <c r="D9" s="72"/>
      <c r="E9" s="72"/>
      <c r="F9" s="68" t="s">
        <v>116</v>
      </c>
      <c r="G9" s="72"/>
      <c r="H9" s="68" t="s">
        <v>220</v>
      </c>
      <c r="I9" s="72"/>
      <c r="J9" s="68" t="s">
        <v>201</v>
      </c>
      <c r="K9" s="68" t="s">
        <v>195</v>
      </c>
      <c r="L9" s="68" t="s">
        <v>71</v>
      </c>
      <c r="M9" s="69">
        <v>7</v>
      </c>
      <c r="N9" s="74"/>
      <c r="O9" s="78"/>
      <c r="P9" s="78"/>
      <c r="Q9" s="68" t="s">
        <v>117</v>
      </c>
      <c r="R9" s="76"/>
      <c r="S9" s="76"/>
      <c r="T9" s="76"/>
      <c r="U9" s="76"/>
      <c r="V9" s="76"/>
      <c r="W9" s="76"/>
      <c r="X9" s="72"/>
      <c r="Y9" s="72"/>
      <c r="Z9" s="72"/>
      <c r="AA9" s="72" t="s">
        <v>60</v>
      </c>
      <c r="AB9" s="82">
        <v>7</v>
      </c>
      <c r="AC9" s="4">
        <v>7</v>
      </c>
      <c r="AD9" s="4">
        <v>7</v>
      </c>
      <c r="AE9" s="72"/>
      <c r="AF9" s="76"/>
      <c r="AG9" s="72"/>
      <c r="AH9" s="72"/>
      <c r="AI9" s="72"/>
      <c r="AJ9" s="72"/>
      <c r="AK9" s="72"/>
      <c r="AL9" s="72"/>
      <c r="AM9" s="72"/>
      <c r="AN9" s="72"/>
    </row>
    <row r="10" spans="1:40" x14ac:dyDescent="0.25">
      <c r="A10" s="72"/>
      <c r="B10" s="72"/>
      <c r="C10" s="72"/>
      <c r="D10" s="72"/>
      <c r="E10" s="72"/>
      <c r="F10" s="72"/>
      <c r="G10" s="72"/>
      <c r="H10" s="68" t="s">
        <v>221</v>
      </c>
      <c r="I10" s="72"/>
      <c r="J10" s="68" t="s">
        <v>202</v>
      </c>
      <c r="K10" s="68" t="s">
        <v>116</v>
      </c>
      <c r="L10" s="68" t="s">
        <v>142</v>
      </c>
      <c r="M10" s="69">
        <v>8</v>
      </c>
      <c r="N10" s="74"/>
      <c r="O10" s="78"/>
      <c r="P10" s="78"/>
      <c r="Q10" s="68" t="s">
        <v>7</v>
      </c>
      <c r="R10" s="76"/>
      <c r="S10" s="76"/>
      <c r="T10" s="76"/>
      <c r="U10" s="76"/>
      <c r="V10" s="76"/>
      <c r="W10" s="76"/>
      <c r="X10" s="72"/>
      <c r="Y10" s="72"/>
      <c r="Z10" s="72"/>
      <c r="AA10" s="72" t="s">
        <v>18</v>
      </c>
      <c r="AB10" s="82">
        <v>8</v>
      </c>
      <c r="AC10" s="4">
        <v>8</v>
      </c>
      <c r="AD10" s="4">
        <v>8</v>
      </c>
      <c r="AE10" s="72"/>
      <c r="AF10" s="76"/>
      <c r="AG10" s="72"/>
      <c r="AH10" s="72"/>
      <c r="AI10" s="72"/>
      <c r="AJ10" s="72"/>
      <c r="AK10" s="72"/>
      <c r="AL10" s="72"/>
      <c r="AM10" s="72"/>
      <c r="AN10" s="72"/>
    </row>
    <row r="11" spans="1:40" x14ac:dyDescent="0.25">
      <c r="A11" s="72"/>
      <c r="B11" s="72"/>
      <c r="C11" s="72"/>
      <c r="D11" s="72"/>
      <c r="E11" s="72"/>
      <c r="F11" s="72"/>
      <c r="G11" s="72"/>
      <c r="H11" s="68" t="s">
        <v>170</v>
      </c>
      <c r="I11" s="72"/>
      <c r="J11" s="68" t="s">
        <v>203</v>
      </c>
      <c r="K11" s="72"/>
      <c r="L11" s="68" t="s">
        <v>143</v>
      </c>
      <c r="M11" s="69">
        <v>9</v>
      </c>
      <c r="N11" s="74"/>
      <c r="O11" s="78"/>
      <c r="P11" s="78"/>
      <c r="Q11" s="68" t="s">
        <v>8</v>
      </c>
      <c r="R11" s="76"/>
      <c r="S11" s="76"/>
      <c r="T11" s="76"/>
      <c r="U11" s="76"/>
      <c r="V11" s="76"/>
      <c r="W11" s="76"/>
      <c r="X11" s="72"/>
      <c r="Y11" s="72"/>
      <c r="Z11" s="72"/>
      <c r="AA11" s="72" t="s">
        <v>61</v>
      </c>
      <c r="AB11" s="82">
        <v>9</v>
      </c>
      <c r="AC11" s="4">
        <v>9</v>
      </c>
      <c r="AD11" s="4">
        <v>9</v>
      </c>
      <c r="AE11" s="72"/>
      <c r="AF11" s="76"/>
      <c r="AG11" s="72"/>
      <c r="AH11" s="72"/>
      <c r="AI11" s="72"/>
      <c r="AJ11" s="72"/>
      <c r="AK11" s="72"/>
      <c r="AL11" s="72"/>
      <c r="AM11" s="72"/>
      <c r="AN11" s="72"/>
    </row>
    <row r="12" spans="1:40" x14ac:dyDescent="0.25">
      <c r="A12" s="72"/>
      <c r="B12" s="72"/>
      <c r="C12" s="72"/>
      <c r="D12" s="72"/>
      <c r="E12" s="72"/>
      <c r="F12" s="72"/>
      <c r="G12" s="5" t="s">
        <v>178</v>
      </c>
      <c r="H12" s="68" t="s">
        <v>222</v>
      </c>
      <c r="I12" s="72"/>
      <c r="J12" s="68" t="s">
        <v>204</v>
      </c>
      <c r="K12" s="72"/>
      <c r="L12" s="68" t="s">
        <v>116</v>
      </c>
      <c r="M12" s="69">
        <v>10</v>
      </c>
      <c r="N12" s="74"/>
      <c r="O12" s="78"/>
      <c r="P12" s="78"/>
      <c r="Q12" s="68" t="s">
        <v>9</v>
      </c>
      <c r="R12" s="76"/>
      <c r="S12" s="76"/>
      <c r="T12" s="76"/>
      <c r="U12" s="76"/>
      <c r="V12" s="76"/>
      <c r="W12" s="76"/>
      <c r="X12" s="72"/>
      <c r="Y12" s="72"/>
      <c r="Z12" s="72"/>
      <c r="AA12" s="72" t="s">
        <v>19</v>
      </c>
      <c r="AB12" s="82">
        <v>10</v>
      </c>
      <c r="AC12" s="4">
        <v>10</v>
      </c>
      <c r="AD12" s="4">
        <v>10</v>
      </c>
      <c r="AE12" s="72"/>
      <c r="AF12" s="76"/>
      <c r="AG12" s="72"/>
      <c r="AH12" s="72"/>
      <c r="AI12" s="72"/>
      <c r="AJ12" s="72"/>
      <c r="AK12" s="72"/>
      <c r="AL12" s="72"/>
      <c r="AM12" s="72"/>
      <c r="AN12" s="72"/>
    </row>
    <row r="13" spans="1:40" x14ac:dyDescent="0.25">
      <c r="A13" s="72"/>
      <c r="B13" s="72"/>
      <c r="C13" s="72"/>
      <c r="D13" s="72"/>
      <c r="E13" s="72"/>
      <c r="F13" s="72"/>
      <c r="H13" s="68" t="s">
        <v>223</v>
      </c>
      <c r="I13" s="72"/>
      <c r="J13" s="68" t="s">
        <v>205</v>
      </c>
      <c r="K13" s="72"/>
      <c r="L13" s="72"/>
      <c r="M13" s="70" t="s">
        <v>290</v>
      </c>
      <c r="N13" s="75"/>
      <c r="O13" s="79"/>
      <c r="P13" s="79"/>
      <c r="Q13" s="68" t="s">
        <v>116</v>
      </c>
      <c r="R13" s="76"/>
      <c r="S13" s="76"/>
      <c r="T13" s="76"/>
      <c r="U13" s="76"/>
      <c r="V13" s="76"/>
      <c r="W13" s="76"/>
      <c r="X13" s="72"/>
      <c r="Y13" s="72"/>
      <c r="Z13" s="72"/>
      <c r="AA13" s="72" t="s">
        <v>20</v>
      </c>
      <c r="AB13" s="82" t="s">
        <v>145</v>
      </c>
      <c r="AC13" s="4" t="s">
        <v>145</v>
      </c>
      <c r="AD13" s="4" t="s">
        <v>145</v>
      </c>
      <c r="AE13" s="72"/>
      <c r="AF13" s="76"/>
      <c r="AG13" s="72"/>
      <c r="AH13" s="72"/>
      <c r="AI13" s="72"/>
      <c r="AJ13" s="72"/>
      <c r="AK13" s="72"/>
      <c r="AL13" s="72"/>
      <c r="AM13" s="72"/>
      <c r="AN13" s="72"/>
    </row>
    <row r="14" spans="1:40" x14ac:dyDescent="0.25">
      <c r="A14" s="72"/>
      <c r="B14" s="72"/>
      <c r="C14" s="72"/>
      <c r="D14" s="72"/>
      <c r="E14" s="72"/>
      <c r="F14" s="72"/>
      <c r="H14" s="68" t="s">
        <v>224</v>
      </c>
      <c r="I14" s="72"/>
      <c r="J14" s="68" t="s">
        <v>206</v>
      </c>
      <c r="K14" s="72"/>
      <c r="L14" s="72"/>
      <c r="M14" s="71" t="s">
        <v>291</v>
      </c>
      <c r="N14" s="76"/>
      <c r="O14" s="77"/>
      <c r="P14" s="77"/>
      <c r="Q14" s="72"/>
      <c r="R14" s="72"/>
      <c r="S14" s="76"/>
      <c r="T14" s="76"/>
      <c r="U14" s="72"/>
      <c r="V14" s="72"/>
      <c r="W14" s="72"/>
      <c r="X14" s="72"/>
      <c r="Y14" s="72"/>
      <c r="Z14" s="72"/>
      <c r="AA14" s="72" t="s">
        <v>21</v>
      </c>
      <c r="AB14" s="82" t="s">
        <v>151</v>
      </c>
      <c r="AC14" s="4" t="s">
        <v>151</v>
      </c>
      <c r="AD14" s="4" t="s">
        <v>151</v>
      </c>
      <c r="AE14" s="72"/>
      <c r="AF14" s="76"/>
      <c r="AG14" s="72"/>
      <c r="AH14" s="72"/>
      <c r="AI14" s="72"/>
      <c r="AJ14" s="72"/>
      <c r="AK14" s="72"/>
      <c r="AL14" s="72"/>
      <c r="AM14" s="72"/>
      <c r="AN14" s="72"/>
    </row>
    <row r="15" spans="1:40" x14ac:dyDescent="0.25">
      <c r="A15" s="72"/>
      <c r="B15" s="72"/>
      <c r="D15" s="72"/>
      <c r="E15" s="72"/>
      <c r="F15" s="72"/>
      <c r="H15" s="68" t="s">
        <v>225</v>
      </c>
      <c r="I15" s="72"/>
      <c r="J15" s="68" t="s">
        <v>207</v>
      </c>
      <c r="K15" s="72"/>
      <c r="L15" s="72"/>
      <c r="M15" s="71" t="s">
        <v>292</v>
      </c>
      <c r="N15" s="76"/>
      <c r="O15" s="77"/>
      <c r="P15" s="77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 t="s">
        <v>23</v>
      </c>
      <c r="AB15" s="82" t="s">
        <v>152</v>
      </c>
      <c r="AC15" s="4" t="s">
        <v>152</v>
      </c>
      <c r="AD15" s="4" t="s">
        <v>152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spans="1:40" x14ac:dyDescent="0.25">
      <c r="A16" s="72"/>
      <c r="B16" s="72"/>
      <c r="C16" s="72"/>
      <c r="D16" s="72"/>
      <c r="E16" s="72"/>
      <c r="F16" s="72"/>
      <c r="H16" s="68" t="s">
        <v>176</v>
      </c>
      <c r="I16" s="72"/>
      <c r="J16" s="68" t="s">
        <v>208</v>
      </c>
      <c r="K16" s="72"/>
      <c r="L16" s="72"/>
      <c r="M16" s="72"/>
      <c r="N16" s="76"/>
      <c r="O16" s="77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 t="s">
        <v>24</v>
      </c>
      <c r="AB16" s="76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</row>
    <row r="17" spans="1:40" x14ac:dyDescent="0.25">
      <c r="A17" s="72"/>
      <c r="B17" s="72"/>
      <c r="C17" s="72"/>
      <c r="D17" s="72"/>
      <c r="E17" s="72"/>
      <c r="H17" s="68" t="s">
        <v>116</v>
      </c>
      <c r="I17" s="72"/>
      <c r="J17" s="68" t="s">
        <v>209</v>
      </c>
      <c r="K17" s="72"/>
      <c r="L17" s="72"/>
      <c r="M17" s="72"/>
      <c r="N17" s="76"/>
      <c r="O17" s="77"/>
      <c r="P17" s="77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 t="s">
        <v>25</v>
      </c>
      <c r="AB17" s="76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40" x14ac:dyDescent="0.25">
      <c r="A18" s="72"/>
      <c r="B18" s="72"/>
      <c r="C18" s="72"/>
      <c r="D18" s="72" t="str">
        <f t="shared" ref="D18:E18" si="0">REPLACE(D9, 1, 1, UPPER(LEFT(D9, 1)))</f>
        <v/>
      </c>
      <c r="E18" s="72" t="str">
        <f t="shared" si="0"/>
        <v/>
      </c>
      <c r="G18" t="str">
        <f>REPLACE(G9, 1, 1, UPPER(LEFT(G9, 1)))</f>
        <v/>
      </c>
      <c r="H18" s="72"/>
      <c r="I18" s="72"/>
      <c r="J18" s="68" t="s">
        <v>210</v>
      </c>
      <c r="K18" s="72"/>
      <c r="L18" s="72"/>
      <c r="M18" s="72"/>
      <c r="N18" s="77"/>
      <c r="O18" s="77"/>
      <c r="P18" s="77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 t="s">
        <v>22</v>
      </c>
      <c r="AB18" s="76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</row>
    <row r="19" spans="1:40" x14ac:dyDescent="0.25">
      <c r="A19" s="72"/>
      <c r="B19" s="72"/>
      <c r="C19" s="72" t="str">
        <f t="shared" ref="C19" si="1">REPLACE(C10, 1, 1, UPPER(LEFT(C10, 1)))</f>
        <v/>
      </c>
      <c r="D19" s="72"/>
      <c r="E19" s="72"/>
      <c r="H19" s="72"/>
      <c r="I19" s="72"/>
      <c r="J19" s="68" t="s">
        <v>211</v>
      </c>
      <c r="K19" s="72"/>
      <c r="L19" s="72"/>
      <c r="M19" s="72"/>
      <c r="N19" s="77"/>
      <c r="O19" s="77"/>
      <c r="P19" s="77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 t="s">
        <v>26</v>
      </c>
      <c r="AB19" s="76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spans="1:40" x14ac:dyDescent="0.25">
      <c r="A20" s="72"/>
      <c r="B20" s="72"/>
      <c r="C20" s="72"/>
      <c r="D20" s="72" t="str">
        <f t="shared" ref="D20:E20" si="2">LOWER(D9)</f>
        <v/>
      </c>
      <c r="E20" s="72" t="str">
        <f t="shared" si="2"/>
        <v/>
      </c>
      <c r="G20" t="str">
        <f>LOWER(G9)</f>
        <v/>
      </c>
      <c r="H20" s="72"/>
      <c r="I20" s="72"/>
      <c r="J20" s="68" t="s">
        <v>116</v>
      </c>
      <c r="K20" s="72"/>
      <c r="L20" s="72"/>
      <c r="M20" s="72"/>
      <c r="N20" s="77"/>
      <c r="O20" s="77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 t="s">
        <v>27</v>
      </c>
      <c r="AB20" s="76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</row>
    <row r="21" spans="1:40" x14ac:dyDescent="0.25">
      <c r="A21" s="72"/>
      <c r="B21" s="72"/>
      <c r="C21" s="72"/>
      <c r="D21" s="72"/>
      <c r="E21" s="72"/>
      <c r="H21" s="72"/>
      <c r="I21" s="72"/>
      <c r="J21" s="72"/>
      <c r="K21" s="72"/>
      <c r="L21" s="72"/>
      <c r="M21" s="72"/>
      <c r="N21" s="77"/>
      <c r="O21" s="77"/>
      <c r="P21" s="77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 t="s">
        <v>28</v>
      </c>
      <c r="AB21" s="76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</row>
    <row r="22" spans="1:40" x14ac:dyDescent="0.25">
      <c r="A22" s="72"/>
      <c r="B22" s="72"/>
      <c r="C22" s="72"/>
      <c r="D22" s="72"/>
      <c r="E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 t="s">
        <v>31</v>
      </c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</row>
    <row r="23" spans="1:40" x14ac:dyDescent="0.25">
      <c r="A23" s="2" t="s">
        <v>15</v>
      </c>
      <c r="B23" s="2" t="s">
        <v>63</v>
      </c>
      <c r="C23" s="2" t="s">
        <v>64</v>
      </c>
      <c r="D23" s="2" t="s">
        <v>65</v>
      </c>
      <c r="E23" s="72"/>
      <c r="F23" s="2" t="s">
        <v>72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 t="s">
        <v>30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x14ac:dyDescent="0.25">
      <c r="A24" t="s">
        <v>12</v>
      </c>
      <c r="B24">
        <v>4.9799999999999996E-4</v>
      </c>
      <c r="C24">
        <v>4.0000000000000003E-7</v>
      </c>
      <c r="D24">
        <v>9.9999999999999995E-7</v>
      </c>
      <c r="E24" s="73"/>
      <c r="F24" s="1" t="s">
        <v>80</v>
      </c>
      <c r="G24" s="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 t="s">
        <v>29</v>
      </c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x14ac:dyDescent="0.25">
      <c r="A25" t="s">
        <v>11</v>
      </c>
      <c r="B25">
        <v>6.4749999999999996E-4</v>
      </c>
      <c r="C25">
        <v>3.2000000000000003E-6</v>
      </c>
      <c r="D25">
        <v>6.9999999999999997E-7</v>
      </c>
      <c r="E25" s="72"/>
      <c r="F25" t="s">
        <v>73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 t="s">
        <v>32</v>
      </c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x14ac:dyDescent="0.25">
      <c r="A26" t="s">
        <v>13</v>
      </c>
      <c r="B26">
        <v>5.2599999999999999E-4</v>
      </c>
      <c r="C26">
        <v>4.9999999999999998E-7</v>
      </c>
      <c r="D26">
        <v>2.0000000000000002E-7</v>
      </c>
      <c r="E26" s="72"/>
      <c r="F26" t="s">
        <v>74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 t="s">
        <v>33</v>
      </c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 x14ac:dyDescent="0.25">
      <c r="A27" t="s">
        <v>16</v>
      </c>
      <c r="B27">
        <v>6.6600000000000003E-4</v>
      </c>
      <c r="C27">
        <v>7.5000000000000002E-7</v>
      </c>
      <c r="D27">
        <v>1.4499999999999999E-6</v>
      </c>
      <c r="E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 t="s">
        <v>35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 x14ac:dyDescent="0.25">
      <c r="A28" t="s">
        <v>14</v>
      </c>
      <c r="B28">
        <v>3.165E-4</v>
      </c>
      <c r="C28">
        <v>4.9999999999999998E-7</v>
      </c>
      <c r="D28">
        <v>0</v>
      </c>
      <c r="E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 t="s">
        <v>34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 x14ac:dyDescent="0.25">
      <c r="A29" t="s">
        <v>17</v>
      </c>
      <c r="B29">
        <v>7.8600000000000002E-4</v>
      </c>
      <c r="C29">
        <v>8.0000000000000007E-7</v>
      </c>
      <c r="D29">
        <v>5.5000000000000003E-7</v>
      </c>
      <c r="E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 t="s">
        <v>36</v>
      </c>
      <c r="AB29" s="72"/>
      <c r="AC29" s="72"/>
      <c r="AD29" s="72"/>
    </row>
    <row r="30" spans="1:40" x14ac:dyDescent="0.25">
      <c r="A30" t="s">
        <v>60</v>
      </c>
      <c r="B30">
        <v>2.6000000000000003E-4</v>
      </c>
      <c r="C30">
        <v>2.4999999999999999E-7</v>
      </c>
      <c r="D30">
        <v>5.0000000000000004E-8</v>
      </c>
      <c r="E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 t="s">
        <v>39</v>
      </c>
    </row>
    <row r="31" spans="1:40" x14ac:dyDescent="0.25">
      <c r="A31" t="s">
        <v>18</v>
      </c>
      <c r="B31">
        <v>7.8750000000000001E-4</v>
      </c>
      <c r="C31">
        <v>2.1500000000000002E-6</v>
      </c>
      <c r="D31">
        <v>0</v>
      </c>
      <c r="E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AA31" t="s">
        <v>43</v>
      </c>
    </row>
    <row r="32" spans="1:40" x14ac:dyDescent="0.25">
      <c r="A32" t="s">
        <v>61</v>
      </c>
      <c r="B32">
        <v>6.1050000000000004E-4</v>
      </c>
      <c r="C32">
        <v>3.4999999999999998E-7</v>
      </c>
      <c r="D32">
        <v>1.0000000000000001E-7</v>
      </c>
      <c r="E32" s="72"/>
      <c r="I32" s="72"/>
      <c r="J32" s="72"/>
      <c r="K32" s="72"/>
      <c r="L32" s="72"/>
      <c r="M32" s="72"/>
      <c r="N32" s="72"/>
      <c r="O32" s="72"/>
      <c r="P32" s="72"/>
      <c r="Q32" s="72"/>
      <c r="AA32" t="s">
        <v>40</v>
      </c>
    </row>
    <row r="33" spans="1:27" x14ac:dyDescent="0.25">
      <c r="A33" t="s">
        <v>19</v>
      </c>
      <c r="B33">
        <v>5.3350000000000001E-4</v>
      </c>
      <c r="C33">
        <v>4.0000000000000003E-7</v>
      </c>
      <c r="D33">
        <v>5.5000000000000003E-7</v>
      </c>
      <c r="E33" s="72"/>
      <c r="I33" s="72"/>
      <c r="J33" s="72"/>
      <c r="K33" s="72"/>
      <c r="L33" s="72"/>
      <c r="M33" s="72"/>
      <c r="N33" s="72"/>
      <c r="O33" s="72"/>
      <c r="P33" s="72"/>
      <c r="AA33" t="s">
        <v>41</v>
      </c>
    </row>
    <row r="34" spans="1:27" x14ac:dyDescent="0.25">
      <c r="A34" t="s">
        <v>20</v>
      </c>
      <c r="B34">
        <v>5.465E-4</v>
      </c>
      <c r="C34">
        <v>4.4999999999999998E-7</v>
      </c>
      <c r="D34">
        <v>8.4999999999999991E-7</v>
      </c>
      <c r="E34" s="72"/>
      <c r="I34" s="72"/>
      <c r="J34" s="72"/>
      <c r="K34" s="72"/>
      <c r="L34" s="72"/>
      <c r="M34" s="72"/>
      <c r="N34" s="72"/>
      <c r="O34" s="72"/>
      <c r="AA34" t="s">
        <v>42</v>
      </c>
    </row>
    <row r="35" spans="1:27" x14ac:dyDescent="0.25">
      <c r="A35" t="s">
        <v>21</v>
      </c>
      <c r="B35">
        <v>7.8850000000000003E-4</v>
      </c>
      <c r="C35">
        <v>2.65E-6</v>
      </c>
      <c r="D35">
        <v>2.1000000000000002E-6</v>
      </c>
      <c r="E35" s="72"/>
      <c r="I35" s="72"/>
      <c r="J35" s="72"/>
      <c r="K35" s="72"/>
      <c r="L35" s="72"/>
      <c r="M35" s="72"/>
      <c r="N35" s="72"/>
      <c r="O35" s="72"/>
      <c r="AA35" t="s">
        <v>44</v>
      </c>
    </row>
    <row r="36" spans="1:27" x14ac:dyDescent="0.25">
      <c r="A36" t="s">
        <v>23</v>
      </c>
      <c r="B36">
        <v>1.08E-4</v>
      </c>
      <c r="C36">
        <v>1.35E-6</v>
      </c>
      <c r="D36">
        <v>4.0000000000000003E-7</v>
      </c>
      <c r="E36" s="72"/>
      <c r="I36" s="72"/>
      <c r="J36" s="72"/>
      <c r="K36" s="72"/>
      <c r="L36" s="72"/>
      <c r="M36" s="72"/>
      <c r="N36" s="72"/>
      <c r="O36" s="72"/>
      <c r="AA36" t="s">
        <v>37</v>
      </c>
    </row>
    <row r="37" spans="1:27" x14ac:dyDescent="0.25">
      <c r="A37" t="s">
        <v>24</v>
      </c>
      <c r="B37">
        <v>5.2599999999999999E-4</v>
      </c>
      <c r="C37">
        <v>2.9999999999999999E-7</v>
      </c>
      <c r="D37">
        <v>9.5000000000000001E-7</v>
      </c>
      <c r="E37" s="72"/>
      <c r="I37" s="72"/>
      <c r="J37" s="72"/>
      <c r="K37" s="72"/>
      <c r="L37" s="72"/>
      <c r="M37" s="72"/>
      <c r="N37" s="72"/>
      <c r="O37" s="72"/>
      <c r="AA37" t="s">
        <v>38</v>
      </c>
    </row>
    <row r="38" spans="1:27" x14ac:dyDescent="0.25">
      <c r="A38" t="s">
        <v>25</v>
      </c>
      <c r="B38">
        <v>9.8550000000000005E-4</v>
      </c>
      <c r="C38">
        <v>1.15E-6</v>
      </c>
      <c r="D38">
        <v>2.8999999999999998E-6</v>
      </c>
      <c r="E38" s="72"/>
      <c r="I38" s="72"/>
      <c r="J38" s="72"/>
      <c r="K38" s="72"/>
      <c r="L38" s="72"/>
      <c r="M38" s="72"/>
      <c r="N38" s="72"/>
      <c r="O38" s="72"/>
      <c r="AA38" t="s">
        <v>45</v>
      </c>
    </row>
    <row r="39" spans="1:27" x14ac:dyDescent="0.25">
      <c r="A39" t="s">
        <v>22</v>
      </c>
      <c r="B39">
        <v>7.605E-4</v>
      </c>
      <c r="C39">
        <v>7.5000000000000002E-7</v>
      </c>
      <c r="D39">
        <v>1.2999999999999998E-6</v>
      </c>
      <c r="E39" s="72"/>
      <c r="I39" s="72"/>
      <c r="J39" s="72"/>
      <c r="K39" s="72"/>
      <c r="L39" s="72"/>
      <c r="N39" s="72"/>
      <c r="O39" s="72"/>
      <c r="AA39" t="s">
        <v>46</v>
      </c>
    </row>
    <row r="40" spans="1:27" x14ac:dyDescent="0.25">
      <c r="A40" t="s">
        <v>26</v>
      </c>
      <c r="B40">
        <v>7.0350000000000002E-4</v>
      </c>
      <c r="C40">
        <v>5.9999999999999997E-7</v>
      </c>
      <c r="D40">
        <v>6.4999999999999992E-7</v>
      </c>
      <c r="E40" s="72"/>
      <c r="I40" s="72"/>
      <c r="J40" s="72"/>
      <c r="K40" s="72"/>
      <c r="L40" s="72"/>
      <c r="N40" s="72"/>
      <c r="O40" s="72"/>
      <c r="AA40" t="s">
        <v>47</v>
      </c>
    </row>
    <row r="41" spans="1:27" x14ac:dyDescent="0.25">
      <c r="A41" t="s">
        <v>27</v>
      </c>
      <c r="B41">
        <v>1.0384999999999999E-3</v>
      </c>
      <c r="C41">
        <v>9.9999999999999995E-7</v>
      </c>
      <c r="D41">
        <v>2.2499999999999996E-6</v>
      </c>
      <c r="E41" s="72"/>
      <c r="I41" s="72"/>
      <c r="J41" s="72"/>
      <c r="K41" s="72"/>
      <c r="L41" s="72"/>
      <c r="N41" s="72"/>
      <c r="O41" s="72"/>
      <c r="AA41" t="s">
        <v>48</v>
      </c>
    </row>
    <row r="42" spans="1:27" x14ac:dyDescent="0.25">
      <c r="A42" t="s">
        <v>28</v>
      </c>
      <c r="B42">
        <v>6.0300000000000002E-4</v>
      </c>
      <c r="C42">
        <v>8.0000000000000007E-7</v>
      </c>
      <c r="D42">
        <v>8.9999999999999996E-7</v>
      </c>
      <c r="E42" s="72"/>
      <c r="I42" s="72"/>
      <c r="J42" s="72"/>
      <c r="K42" s="72"/>
      <c r="L42" s="72"/>
      <c r="N42" s="72"/>
      <c r="O42" s="72"/>
      <c r="AA42" t="s">
        <v>49</v>
      </c>
    </row>
    <row r="43" spans="1:27" x14ac:dyDescent="0.25">
      <c r="A43" t="s">
        <v>31</v>
      </c>
      <c r="B43">
        <v>2.7400000000000005E-4</v>
      </c>
      <c r="C43">
        <v>6.4999999999999992E-7</v>
      </c>
      <c r="D43">
        <v>8.4999999999999991E-7</v>
      </c>
      <c r="E43" s="72"/>
      <c r="I43" s="72"/>
      <c r="J43" s="72"/>
      <c r="K43" s="72"/>
      <c r="L43" s="72"/>
      <c r="N43" s="72"/>
      <c r="O43" s="72"/>
      <c r="AA43" t="s">
        <v>50</v>
      </c>
    </row>
    <row r="44" spans="1:27" x14ac:dyDescent="0.25">
      <c r="A44" t="s">
        <v>30</v>
      </c>
      <c r="B44">
        <v>5.9350000000000006E-4</v>
      </c>
      <c r="C44">
        <v>5.5000000000000003E-7</v>
      </c>
      <c r="D44">
        <v>1.1000000000000001E-6</v>
      </c>
      <c r="E44" s="72"/>
      <c r="I44" s="72"/>
      <c r="J44" s="72"/>
      <c r="K44" s="72"/>
      <c r="L44" s="72"/>
      <c r="N44" s="72"/>
      <c r="O44" s="72"/>
      <c r="AA44" t="s">
        <v>51</v>
      </c>
    </row>
    <row r="45" spans="1:27" x14ac:dyDescent="0.25">
      <c r="A45" t="s">
        <v>29</v>
      </c>
      <c r="B45">
        <v>4.325E-4</v>
      </c>
      <c r="C45">
        <v>4.4999999999999998E-7</v>
      </c>
      <c r="D45">
        <v>2.0000000000000002E-7</v>
      </c>
      <c r="E45" s="72"/>
      <c r="I45" s="72"/>
      <c r="J45" s="72"/>
      <c r="K45" s="72"/>
      <c r="L45" s="72"/>
      <c r="N45" s="72"/>
      <c r="O45" s="72"/>
      <c r="AA45" t="s">
        <v>52</v>
      </c>
    </row>
    <row r="46" spans="1:27" x14ac:dyDescent="0.25">
      <c r="A46" t="s">
        <v>32</v>
      </c>
      <c r="B46">
        <v>6.5949999999999993E-4</v>
      </c>
      <c r="C46">
        <v>7.5000000000000002E-7</v>
      </c>
      <c r="D46">
        <v>1.6000000000000001E-6</v>
      </c>
      <c r="E46" s="72"/>
      <c r="I46" s="72"/>
      <c r="J46" s="72"/>
      <c r="K46" s="72"/>
      <c r="L46" s="72"/>
      <c r="N46" s="72"/>
      <c r="O46" s="72"/>
      <c r="AA46" t="s">
        <v>53</v>
      </c>
    </row>
    <row r="47" spans="1:27" x14ac:dyDescent="0.25">
      <c r="A47" t="s">
        <v>33</v>
      </c>
      <c r="B47">
        <v>6.2549999999999997E-4</v>
      </c>
      <c r="C47">
        <v>6.4999999999999992E-7</v>
      </c>
      <c r="D47">
        <v>6.9999999999999997E-7</v>
      </c>
      <c r="E47" s="72"/>
      <c r="I47" s="72"/>
      <c r="J47" s="72"/>
      <c r="K47" s="72"/>
      <c r="L47" s="72"/>
      <c r="N47" s="72"/>
      <c r="O47" s="72"/>
      <c r="AA47" t="s">
        <v>54</v>
      </c>
    </row>
    <row r="48" spans="1:27" x14ac:dyDescent="0.25">
      <c r="A48" t="s">
        <v>35</v>
      </c>
      <c r="B48">
        <v>4.795E-4</v>
      </c>
      <c r="C48">
        <v>4.4999999999999998E-7</v>
      </c>
      <c r="D48">
        <v>1.8500000000000001E-6</v>
      </c>
      <c r="E48" s="72"/>
      <c r="I48" s="72"/>
      <c r="J48" s="72"/>
      <c r="K48" s="72"/>
      <c r="L48" s="72"/>
      <c r="N48" s="72"/>
      <c r="O48" s="72"/>
      <c r="AA48" t="s">
        <v>56</v>
      </c>
    </row>
    <row r="49" spans="1:27" x14ac:dyDescent="0.25">
      <c r="A49" t="s">
        <v>34</v>
      </c>
      <c r="B49">
        <v>9.4850000000000002E-4</v>
      </c>
      <c r="C49">
        <v>8.9999999999999996E-7</v>
      </c>
      <c r="D49">
        <v>1.6999999999999998E-6</v>
      </c>
      <c r="E49" s="72"/>
      <c r="I49" s="72"/>
      <c r="J49" s="72"/>
      <c r="K49" s="72"/>
      <c r="L49" s="72"/>
      <c r="N49" s="72"/>
      <c r="O49" s="72"/>
      <c r="AA49" t="s">
        <v>55</v>
      </c>
    </row>
    <row r="50" spans="1:27" x14ac:dyDescent="0.25">
      <c r="A50" t="s">
        <v>36</v>
      </c>
      <c r="B50">
        <v>6.4249999999999995E-4</v>
      </c>
      <c r="C50">
        <v>6.9999999999999997E-7</v>
      </c>
      <c r="D50">
        <v>4.9999999999999998E-7</v>
      </c>
      <c r="E50" s="72"/>
      <c r="I50" s="72"/>
      <c r="J50" s="72"/>
      <c r="K50" s="72"/>
      <c r="L50" s="72"/>
      <c r="N50" s="72"/>
      <c r="O50" s="72"/>
      <c r="AA50" t="s">
        <v>57</v>
      </c>
    </row>
    <row r="51" spans="1:27" x14ac:dyDescent="0.25">
      <c r="A51" t="s">
        <v>39</v>
      </c>
      <c r="B51">
        <v>7.3499999999999998E-4</v>
      </c>
      <c r="C51">
        <v>6.9999999999999997E-7</v>
      </c>
      <c r="D51">
        <v>1.6000000000000001E-6</v>
      </c>
      <c r="E51" s="72"/>
      <c r="I51" s="72"/>
      <c r="J51" s="72"/>
      <c r="K51" s="72"/>
      <c r="L51" s="72"/>
      <c r="N51" s="72"/>
      <c r="O51" s="72"/>
      <c r="AA51" t="s">
        <v>62</v>
      </c>
    </row>
    <row r="52" spans="1:27" x14ac:dyDescent="0.25">
      <c r="A52" t="s">
        <v>43</v>
      </c>
      <c r="B52">
        <v>4.9549999999999996E-4</v>
      </c>
      <c r="C52">
        <v>4.9999999999999998E-7</v>
      </c>
      <c r="D52">
        <v>2.0000000000000002E-7</v>
      </c>
      <c r="E52" s="72"/>
      <c r="I52" s="72"/>
      <c r="J52" s="72"/>
      <c r="K52" s="72"/>
      <c r="L52" s="72"/>
      <c r="N52" s="72"/>
      <c r="O52" s="72"/>
      <c r="AA52" t="s">
        <v>58</v>
      </c>
    </row>
    <row r="53" spans="1:27" x14ac:dyDescent="0.25">
      <c r="A53" t="s">
        <v>40</v>
      </c>
      <c r="B53">
        <v>1.9149999999999999E-4</v>
      </c>
      <c r="C53">
        <v>2.4999999999999999E-7</v>
      </c>
      <c r="D53">
        <v>2.0000000000000002E-7</v>
      </c>
      <c r="E53" s="72"/>
      <c r="I53" s="72"/>
      <c r="J53" s="72"/>
      <c r="K53" s="72"/>
      <c r="L53" s="72"/>
      <c r="N53" s="72"/>
      <c r="O53" s="72"/>
      <c r="AA53" t="s">
        <v>59</v>
      </c>
    </row>
    <row r="54" spans="1:27" x14ac:dyDescent="0.25">
      <c r="A54" t="s">
        <v>41</v>
      </c>
      <c r="B54">
        <v>2.8949999999999999E-4</v>
      </c>
      <c r="C54">
        <v>2.4999999999999999E-7</v>
      </c>
      <c r="D54">
        <v>5.0000000000000004E-8</v>
      </c>
      <c r="E54" s="72"/>
      <c r="I54" s="72"/>
      <c r="J54" s="72"/>
      <c r="K54" s="72"/>
      <c r="L54" s="72"/>
      <c r="N54" s="72"/>
      <c r="O54" s="72"/>
    </row>
    <row r="55" spans="1:27" x14ac:dyDescent="0.25">
      <c r="A55" t="s">
        <v>42</v>
      </c>
      <c r="B55">
        <v>8.4150000000000002E-4</v>
      </c>
      <c r="C55">
        <v>1.4499999999999999E-6</v>
      </c>
      <c r="D55">
        <v>3.4999999999999998E-7</v>
      </c>
      <c r="E55" s="72"/>
      <c r="I55" s="72"/>
      <c r="J55" s="72"/>
      <c r="K55" s="72"/>
      <c r="L55" s="72"/>
      <c r="N55" s="72"/>
      <c r="O55" s="72"/>
    </row>
    <row r="56" spans="1:27" x14ac:dyDescent="0.25">
      <c r="A56" t="s">
        <v>44</v>
      </c>
      <c r="B56">
        <v>2.765E-4</v>
      </c>
      <c r="C56">
        <v>3.4999999999999998E-7</v>
      </c>
      <c r="D56">
        <v>2.4999999999999999E-7</v>
      </c>
      <c r="E56" s="72"/>
      <c r="I56" s="72"/>
      <c r="J56" s="72"/>
      <c r="K56" s="72"/>
      <c r="L56" s="72"/>
      <c r="N56" s="72"/>
      <c r="O56" s="72"/>
    </row>
    <row r="57" spans="1:27" x14ac:dyDescent="0.25">
      <c r="A57" t="s">
        <v>37</v>
      </c>
      <c r="B57">
        <v>4.975E-4</v>
      </c>
      <c r="C57">
        <v>4.9999999999999998E-7</v>
      </c>
      <c r="D57">
        <v>5.5000000000000003E-7</v>
      </c>
      <c r="E57" s="72"/>
      <c r="I57" s="72"/>
      <c r="J57" s="72"/>
      <c r="K57" s="72"/>
      <c r="N57" s="72"/>
      <c r="O57" s="72"/>
    </row>
    <row r="58" spans="1:27" x14ac:dyDescent="0.25">
      <c r="A58" t="s">
        <v>38</v>
      </c>
      <c r="B58">
        <v>9.5099999999999991E-4</v>
      </c>
      <c r="C58">
        <v>1.3999999999999999E-6</v>
      </c>
      <c r="D58">
        <v>1.6000000000000001E-6</v>
      </c>
      <c r="E58" s="72"/>
      <c r="I58" s="72"/>
      <c r="J58" s="72"/>
      <c r="K58" s="72"/>
      <c r="N58" s="72"/>
      <c r="O58" s="72"/>
    </row>
    <row r="59" spans="1:27" x14ac:dyDescent="0.25">
      <c r="A59" t="s">
        <v>45</v>
      </c>
      <c r="B59">
        <v>8.070000000000001E-4</v>
      </c>
      <c r="C59">
        <v>8.0000000000000007E-7</v>
      </c>
      <c r="D59">
        <v>2.65E-6</v>
      </c>
      <c r="E59" s="72"/>
      <c r="I59" s="72"/>
      <c r="J59" s="72"/>
      <c r="K59" s="72"/>
      <c r="N59" s="72"/>
      <c r="O59" s="72"/>
    </row>
    <row r="60" spans="1:27" x14ac:dyDescent="0.25">
      <c r="A60" t="s">
        <v>46</v>
      </c>
      <c r="B60">
        <v>6.8999999999999997E-4</v>
      </c>
      <c r="C60">
        <v>6.4999999999999992E-7</v>
      </c>
      <c r="D60">
        <v>1.1000000000000001E-6</v>
      </c>
      <c r="E60" s="72"/>
      <c r="I60" s="72"/>
      <c r="J60" s="72"/>
      <c r="K60" s="72"/>
      <c r="N60" s="72"/>
      <c r="O60" s="72"/>
    </row>
    <row r="61" spans="1:27" x14ac:dyDescent="0.25">
      <c r="A61" t="s">
        <v>47</v>
      </c>
      <c r="B61">
        <v>1.5249999999999999E-4</v>
      </c>
      <c r="C61">
        <v>2.4999999999999999E-7</v>
      </c>
      <c r="D61">
        <v>2.0000000000000002E-7</v>
      </c>
      <c r="E61" s="72"/>
      <c r="I61" s="72"/>
      <c r="J61" s="72"/>
      <c r="K61" s="72"/>
      <c r="N61" s="72"/>
      <c r="O61" s="72"/>
    </row>
    <row r="62" spans="1:27" x14ac:dyDescent="0.25">
      <c r="A62" t="s">
        <v>48</v>
      </c>
      <c r="B62">
        <v>5.0449999999999996E-4</v>
      </c>
      <c r="C62">
        <v>6.4999999999999992E-7</v>
      </c>
      <c r="D62">
        <v>1.35E-6</v>
      </c>
      <c r="E62" s="72"/>
      <c r="I62" s="72"/>
      <c r="J62" s="72"/>
      <c r="K62" s="72"/>
      <c r="N62" s="72"/>
      <c r="O62" s="72"/>
    </row>
    <row r="63" spans="1:27" x14ac:dyDescent="0.25">
      <c r="A63" t="s">
        <v>49</v>
      </c>
      <c r="B63">
        <v>4.4950000000000003E-4</v>
      </c>
      <c r="C63">
        <v>2.0000000000000002E-7</v>
      </c>
      <c r="D63">
        <v>0</v>
      </c>
      <c r="E63" s="72"/>
      <c r="I63" s="72"/>
      <c r="J63" s="72"/>
      <c r="K63" s="72"/>
      <c r="N63" s="72"/>
      <c r="O63" s="72"/>
    </row>
    <row r="64" spans="1:27" x14ac:dyDescent="0.25">
      <c r="A64" t="s">
        <v>50</v>
      </c>
      <c r="B64">
        <v>3.745E-4</v>
      </c>
      <c r="C64">
        <v>2.0000000000000002E-7</v>
      </c>
      <c r="D64">
        <v>4.4999999999999998E-7</v>
      </c>
      <c r="E64" s="72"/>
      <c r="I64" s="72"/>
      <c r="J64" s="72"/>
      <c r="K64" s="72"/>
      <c r="N64" s="72"/>
      <c r="O64" s="72"/>
    </row>
    <row r="65" spans="1:15" x14ac:dyDescent="0.25">
      <c r="A65" t="s">
        <v>51</v>
      </c>
      <c r="B65">
        <v>3.0949999999999999E-4</v>
      </c>
      <c r="C65">
        <v>9.5000000000000001E-7</v>
      </c>
      <c r="D65">
        <v>1.2500000000000001E-6</v>
      </c>
      <c r="E65" s="72"/>
      <c r="I65" s="72"/>
      <c r="J65" s="72"/>
      <c r="K65" s="72"/>
      <c r="N65" s="72"/>
      <c r="O65" s="72"/>
    </row>
    <row r="66" spans="1:15" x14ac:dyDescent="0.25">
      <c r="A66" t="s">
        <v>52</v>
      </c>
      <c r="B66">
        <v>5.7299999999999994E-4</v>
      </c>
      <c r="C66">
        <v>2.9999999999999999E-7</v>
      </c>
      <c r="D66">
        <v>1.1000000000000001E-6</v>
      </c>
      <c r="E66" s="72"/>
      <c r="I66" s="72"/>
      <c r="J66" s="72"/>
      <c r="K66" s="72"/>
      <c r="N66" s="72"/>
    </row>
    <row r="67" spans="1:15" x14ac:dyDescent="0.25">
      <c r="A67" t="s">
        <v>53</v>
      </c>
      <c r="B67">
        <v>6.3949999999999999E-4</v>
      </c>
      <c r="C67">
        <v>4.9999999999999998E-7</v>
      </c>
      <c r="D67">
        <v>8.0000000000000007E-7</v>
      </c>
      <c r="E67" s="72"/>
      <c r="J67" s="72"/>
      <c r="K67" s="72"/>
      <c r="N67" s="72"/>
    </row>
    <row r="68" spans="1:15" x14ac:dyDescent="0.25">
      <c r="A68" t="s">
        <v>54</v>
      </c>
      <c r="B68">
        <v>8.8400000000000002E-4</v>
      </c>
      <c r="C68">
        <v>1.2999999999999998E-6</v>
      </c>
      <c r="D68">
        <v>5.5000000000000003E-7</v>
      </c>
      <c r="E68" s="72"/>
      <c r="J68" s="72"/>
      <c r="K68" s="72"/>
    </row>
    <row r="69" spans="1:15" x14ac:dyDescent="0.25">
      <c r="A69" t="s">
        <v>56</v>
      </c>
      <c r="B69">
        <v>1.9999999999999999E-6</v>
      </c>
      <c r="C69">
        <v>1.0000000000000001E-7</v>
      </c>
      <c r="D69">
        <v>0</v>
      </c>
      <c r="E69" s="72"/>
      <c r="J69" s="72"/>
      <c r="K69" s="72"/>
    </row>
    <row r="70" spans="1:15" x14ac:dyDescent="0.25">
      <c r="A70" t="s">
        <v>55</v>
      </c>
      <c r="B70">
        <v>4.75E-4</v>
      </c>
      <c r="C70">
        <v>5.5000000000000003E-7</v>
      </c>
      <c r="D70">
        <v>8.9999999999999996E-7</v>
      </c>
      <c r="E70" s="72"/>
      <c r="J70" s="72"/>
    </row>
    <row r="71" spans="1:15" x14ac:dyDescent="0.25">
      <c r="A71" t="s">
        <v>57</v>
      </c>
      <c r="B71">
        <v>1.175E-4</v>
      </c>
      <c r="C71">
        <v>1.4999999999999999E-7</v>
      </c>
      <c r="D71">
        <v>1.0000000000000001E-7</v>
      </c>
      <c r="E71" s="72"/>
      <c r="J71" s="72"/>
    </row>
    <row r="72" spans="1:15" x14ac:dyDescent="0.25">
      <c r="A72" t="s">
        <v>62</v>
      </c>
      <c r="B72">
        <v>9.990000000000001E-4</v>
      </c>
      <c r="C72">
        <v>8.9999999999999996E-7</v>
      </c>
      <c r="D72">
        <v>1.2500000000000001E-6</v>
      </c>
      <c r="E72" s="72"/>
      <c r="J72" s="72"/>
    </row>
    <row r="73" spans="1:15" x14ac:dyDescent="0.25">
      <c r="A73" t="s">
        <v>58</v>
      </c>
      <c r="B73">
        <v>7.8800000000000007E-4</v>
      </c>
      <c r="C73">
        <v>6.4999999999999992E-7</v>
      </c>
      <c r="D73">
        <v>1.35E-6</v>
      </c>
      <c r="E73" s="72"/>
      <c r="J73" s="72"/>
    </row>
    <row r="74" spans="1:15" x14ac:dyDescent="0.25">
      <c r="A74" t="s">
        <v>59</v>
      </c>
      <c r="B74">
        <v>1.0480000000000001E-3</v>
      </c>
      <c r="C74">
        <v>9.9999999999999995E-7</v>
      </c>
      <c r="D74">
        <v>8.9999999999999996E-7</v>
      </c>
      <c r="E74" s="72"/>
      <c r="J74" s="72"/>
    </row>
    <row r="75" spans="1:15" x14ac:dyDescent="0.25">
      <c r="A75" t="s">
        <v>66</v>
      </c>
      <c r="B75">
        <v>1E-3</v>
      </c>
      <c r="C75">
        <v>5.0000000000000004E-6</v>
      </c>
      <c r="D75">
        <v>5.0000000000000004E-6</v>
      </c>
      <c r="E75" s="72"/>
    </row>
    <row r="76" spans="1:15" x14ac:dyDescent="0.25">
      <c r="A76" s="72"/>
      <c r="B76" s="72"/>
      <c r="C76" s="72"/>
      <c r="D76" s="72"/>
      <c r="E76" s="72"/>
    </row>
    <row r="77" spans="1:15" x14ac:dyDescent="0.25">
      <c r="A77" s="72"/>
      <c r="B77" s="72"/>
      <c r="C77" s="72"/>
      <c r="D77" s="72"/>
      <c r="E77" s="72"/>
    </row>
    <row r="78" spans="1:15" x14ac:dyDescent="0.25">
      <c r="A78" s="72"/>
      <c r="B78" s="72"/>
      <c r="C78" s="72"/>
      <c r="D78" s="72"/>
      <c r="E78" s="72"/>
    </row>
    <row r="79" spans="1:15" x14ac:dyDescent="0.25">
      <c r="A79" s="72"/>
      <c r="B79" s="72"/>
      <c r="C79" s="72"/>
      <c r="D79" s="72"/>
      <c r="E79" s="72"/>
    </row>
    <row r="80" spans="1:15" x14ac:dyDescent="0.25">
      <c r="A80" s="72"/>
      <c r="B80" s="72"/>
      <c r="C80" s="72"/>
      <c r="D80" s="72"/>
      <c r="E80" s="72"/>
    </row>
    <row r="81" spans="1:6" x14ac:dyDescent="0.25">
      <c r="A81" s="72"/>
      <c r="B81" s="72"/>
      <c r="C81" s="72"/>
      <c r="D81" s="72"/>
      <c r="E81" s="72"/>
    </row>
    <row r="82" spans="1:6" x14ac:dyDescent="0.25">
      <c r="A82" s="72"/>
      <c r="B82" s="72"/>
      <c r="C82" s="72"/>
      <c r="D82" s="72"/>
      <c r="E82" s="72"/>
    </row>
    <row r="83" spans="1:6" x14ac:dyDescent="0.25">
      <c r="A83" s="72"/>
      <c r="B83" s="72"/>
      <c r="C83" s="72"/>
      <c r="D83" s="72"/>
      <c r="E83" s="72"/>
    </row>
    <row r="84" spans="1:6" x14ac:dyDescent="0.25">
      <c r="A84" s="72"/>
      <c r="B84" s="72"/>
      <c r="C84" s="72"/>
      <c r="D84" s="72"/>
      <c r="E84" s="72"/>
    </row>
    <row r="85" spans="1:6" x14ac:dyDescent="0.25">
      <c r="A85" s="72"/>
      <c r="B85" s="72"/>
      <c r="C85" s="72"/>
      <c r="D85" s="72"/>
      <c r="E85" s="72"/>
      <c r="F85" s="72"/>
    </row>
    <row r="86" spans="1:6" x14ac:dyDescent="0.25">
      <c r="A86" s="72"/>
      <c r="B86" s="72"/>
      <c r="C86" s="72"/>
      <c r="D86" s="72"/>
      <c r="E86" s="72"/>
      <c r="F86" s="72"/>
    </row>
    <row r="87" spans="1:6" x14ac:dyDescent="0.25">
      <c r="A87" s="72"/>
      <c r="B87" s="72"/>
      <c r="C87" s="72"/>
      <c r="D87" s="72"/>
      <c r="E87" s="72"/>
      <c r="F87" s="72"/>
    </row>
    <row r="88" spans="1:6" x14ac:dyDescent="0.25">
      <c r="A88" s="72"/>
      <c r="B88" s="72"/>
      <c r="C88" s="72"/>
      <c r="D88" s="72"/>
      <c r="E88" s="72"/>
      <c r="F88" s="72"/>
    </row>
    <row r="89" spans="1:6" x14ac:dyDescent="0.25">
      <c r="A89" s="72"/>
      <c r="B89" s="72"/>
      <c r="C89" s="72"/>
      <c r="D89" s="72"/>
      <c r="E89" s="72"/>
      <c r="F89" s="72"/>
    </row>
    <row r="90" spans="1:6" x14ac:dyDescent="0.25">
      <c r="A90" s="72"/>
      <c r="B90" s="72"/>
      <c r="C90" s="72"/>
      <c r="D90" s="72"/>
      <c r="E90" s="72"/>
      <c r="F90" s="72"/>
    </row>
    <row r="91" spans="1:6" x14ac:dyDescent="0.25">
      <c r="A91" s="72"/>
      <c r="B91" s="72"/>
      <c r="C91" s="72"/>
      <c r="D91" s="72"/>
      <c r="E91" s="72"/>
      <c r="F91" s="72"/>
    </row>
    <row r="92" spans="1:6" x14ac:dyDescent="0.25">
      <c r="A92" s="72"/>
      <c r="B92" s="72"/>
      <c r="C92" s="72"/>
      <c r="D92" s="72"/>
      <c r="E92" s="72"/>
      <c r="F92" s="72"/>
    </row>
    <row r="93" spans="1:6" x14ac:dyDescent="0.25">
      <c r="A93" s="72"/>
      <c r="B93" s="72"/>
      <c r="C93" s="72"/>
      <c r="D93" s="72"/>
      <c r="E93" s="72"/>
      <c r="F93" s="72"/>
    </row>
    <row r="94" spans="1:6" x14ac:dyDescent="0.25">
      <c r="A94" s="72"/>
      <c r="B94" s="72"/>
      <c r="C94" s="72"/>
      <c r="D94" s="72"/>
      <c r="E94" s="72"/>
      <c r="F94" s="72"/>
    </row>
    <row r="95" spans="1:6" x14ac:dyDescent="0.25">
      <c r="A95" s="72"/>
      <c r="B95" s="72"/>
      <c r="C95" s="72"/>
      <c r="D95" s="72"/>
      <c r="E95" s="72"/>
      <c r="F95" s="72"/>
    </row>
    <row r="96" spans="1:6" x14ac:dyDescent="0.25">
      <c r="A96" s="72"/>
      <c r="B96" s="72"/>
      <c r="C96" s="72"/>
      <c r="D96" s="72"/>
      <c r="E96" s="72"/>
      <c r="F96" s="72"/>
    </row>
    <row r="97" spans="1:6" x14ac:dyDescent="0.25">
      <c r="A97" s="72"/>
      <c r="B97" s="72"/>
      <c r="C97" s="72"/>
      <c r="D97" s="72"/>
      <c r="E97" s="72"/>
      <c r="F97" s="72"/>
    </row>
    <row r="98" spans="1:6" x14ac:dyDescent="0.25">
      <c r="A98" s="72"/>
      <c r="B98" s="72"/>
      <c r="C98" s="72"/>
      <c r="D98" s="72"/>
      <c r="E98" s="72"/>
      <c r="F98" s="72"/>
    </row>
  </sheetData>
  <sheetProtection selectLockedCells="1" selectUnlockedCells="1"/>
  <customSheetViews>
    <customSheetView guid="{D3DD8DD3-CF36-4777-8F78-0361F3810C31}">
      <selection activeCell="A8" sqref="A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tableParts count="4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36FB601-54B7-4652-9D72-656FE0CCAD45}">
            <xm:f>NOT(ISERROR(SEARCH($B$3,K16)))</xm:f>
            <xm:f>$B$3</xm:f>
            <x14:dxf/>
          </x14:cfRule>
          <xm:sqref>K16</xm:sqref>
        </x14:conditionalFormatting>
        <x14:conditionalFormatting xmlns:xm="http://schemas.microsoft.com/office/excel/2006/main">
          <x14:cfRule type="expression" priority="1" id="{59918495-B7CE-4766-8E15-CAC27035A283}">
            <xm:f>SEARCH($E$3, Metrics!$J$21)</xm:f>
            <x14:dxf/>
          </x14:cfRule>
          <xm:sqref>K19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Metrics</vt:lpstr>
      <vt:lpstr>Metrics Backend Data</vt:lpstr>
      <vt:lpstr>Metrics!Print_Area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Lizana</dc:creator>
  <cp:lastModifiedBy>Valued DOE Employee</cp:lastModifiedBy>
  <cp:lastPrinted>2017-12-27T22:55:22Z</cp:lastPrinted>
  <dcterms:created xsi:type="dcterms:W3CDTF">2014-06-14T20:14:28Z</dcterms:created>
  <dcterms:modified xsi:type="dcterms:W3CDTF">2019-03-06T19:17:25Z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